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0459\Desktop\work_sync\summer_notes\455_MATH\"/>
    </mc:Choice>
  </mc:AlternateContent>
  <xr:revisionPtr revIDLastSave="0" documentId="13_ncr:1_{98A91F92-136B-443C-AAB7-D643275EFEC8}" xr6:coauthVersionLast="45" xr6:coauthVersionMax="45" xr10:uidLastSave="{00000000-0000-0000-0000-000000000000}"/>
  <bookViews>
    <workbookView xWindow="4695" yWindow="8295" windowWidth="21600" windowHeight="11385" xr2:uid="{00000000-000D-0000-FFFF-FFFF00000000}"/>
  </bookViews>
  <sheets>
    <sheet name="answer" sheetId="3" r:id="rId1"/>
    <sheet name="data_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  <c r="C2" i="3"/>
  <c r="G56" i="1" l="1"/>
  <c r="F56" i="1"/>
  <c r="E56" i="1"/>
  <c r="F55" i="1"/>
  <c r="E55" i="1"/>
  <c r="G45" i="1"/>
  <c r="F45" i="1"/>
  <c r="E45" i="1"/>
  <c r="F44" i="1"/>
  <c r="E44" i="1"/>
  <c r="G34" i="1"/>
  <c r="F34" i="1"/>
  <c r="E34" i="1"/>
  <c r="F33" i="1"/>
  <c r="E33" i="1"/>
  <c r="G23" i="1"/>
  <c r="D59" i="1"/>
  <c r="F23" i="1"/>
  <c r="F22" i="1"/>
  <c r="E23" i="1"/>
  <c r="E22" i="1"/>
  <c r="G12" i="1"/>
  <c r="F12" i="1"/>
  <c r="E12" i="1"/>
  <c r="F11" i="1"/>
  <c r="E11" i="1"/>
  <c r="B61" i="1"/>
  <c r="D58" i="1"/>
  <c r="C59" i="1"/>
  <c r="C58" i="1"/>
</calcChain>
</file>

<file path=xl/sharedStrings.xml><?xml version="1.0" encoding="utf-8"?>
<sst xmlns="http://schemas.openxmlformats.org/spreadsheetml/2006/main" count="23" uniqueCount="18">
  <si>
    <t>Observation</t>
  </si>
  <si>
    <t>SecID</t>
  </si>
  <si>
    <t>x</t>
  </si>
  <si>
    <t>y</t>
  </si>
  <si>
    <t>Average</t>
    <phoneticPr fontId="1" type="noConversion"/>
  </si>
  <si>
    <t>Standard Deviation</t>
    <phoneticPr fontId="1" type="noConversion"/>
  </si>
  <si>
    <t>corr</t>
    <phoneticPr fontId="1" type="noConversion"/>
  </si>
  <si>
    <t>4(a)</t>
    <phoneticPr fontId="1" type="noConversion"/>
  </si>
  <si>
    <t>mean of x</t>
    <phoneticPr fontId="1" type="noConversion"/>
  </si>
  <si>
    <t>mean of y</t>
    <phoneticPr fontId="1" type="noConversion"/>
  </si>
  <si>
    <t>sd of x</t>
    <phoneticPr fontId="1" type="noConversion"/>
  </si>
  <si>
    <t>sd of y</t>
    <phoneticPr fontId="1" type="noConversion"/>
  </si>
  <si>
    <t>secID</t>
    <phoneticPr fontId="1" type="noConversion"/>
  </si>
  <si>
    <t>correlation</t>
    <phoneticPr fontId="1" type="noConversion"/>
  </si>
  <si>
    <t>4(b)</t>
    <phoneticPr fontId="1" type="noConversion"/>
  </si>
  <si>
    <t>4(c)</t>
    <phoneticPr fontId="1" type="noConversion"/>
  </si>
  <si>
    <t>Patterns: x and y are allocated quite identical among different secID; or to say intuitively secID is independent with {x, y}</t>
    <phoneticPr fontId="1" type="noConversion"/>
  </si>
  <si>
    <t>it is quite good both from the intuitive "trend" and by R2 = 0.6677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</si>
</sst>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617386264216973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data_table!$C$2:$C$56</c:f>
              <c:numCache>
                <c:formatCode>General</c:formatCode>
                <c:ptCount val="55"/>
                <c:pt idx="0">
                  <c:v>5.0000000000000001E-3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1.4E-2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1.4E-2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0.01</c:v>
                </c:pt>
                <c:pt idx="18">
                  <c:v>1.2999999999999999E-2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1.2999999999999999E-2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1.2E-2</c:v>
                </c:pt>
                <c:pt idx="30">
                  <c:v>8.9999999999999993E-3</c:v>
                </c:pt>
                <c:pt idx="31">
                  <c:v>4.0000000000000001E-3</c:v>
                </c:pt>
                <c:pt idx="32">
                  <c:v>1.4E-2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7.0000000000000001E-3</c:v>
                </c:pt>
                <c:pt idx="36">
                  <c:v>6.0000000000000001E-3</c:v>
                </c:pt>
                <c:pt idx="37">
                  <c:v>4.0000000000000001E-3</c:v>
                </c:pt>
                <c:pt idx="38">
                  <c:v>1.0999999999999999E-2</c:v>
                </c:pt>
                <c:pt idx="39">
                  <c:v>1.2999999999999999E-2</c:v>
                </c:pt>
                <c:pt idx="40">
                  <c:v>5.0000000000000001E-3</c:v>
                </c:pt>
                <c:pt idx="41">
                  <c:v>1.4E-2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1.9E-2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</c:numCache>
            </c:numRef>
          </c:xVal>
          <c:yVal>
            <c:numRef>
              <c:f>data_table!$D$2:$D$56</c:f>
              <c:numCache>
                <c:formatCode>General</c:formatCode>
                <c:ptCount val="55"/>
                <c:pt idx="0">
                  <c:v>5.6800000000000003E-2</c:v>
                </c:pt>
                <c:pt idx="1">
                  <c:v>4.2599999999999999E-2</c:v>
                </c:pt>
                <c:pt idx="2">
                  <c:v>8.8099999999999998E-2</c:v>
                </c:pt>
                <c:pt idx="3">
                  <c:v>8.3299999999999999E-2</c:v>
                </c:pt>
                <c:pt idx="4">
                  <c:v>7.5800000000000006E-2</c:v>
                </c:pt>
                <c:pt idx="5">
                  <c:v>0.1084</c:v>
                </c:pt>
                <c:pt idx="6">
                  <c:v>6.9500000000000006E-2</c:v>
                </c:pt>
                <c:pt idx="7">
                  <c:v>9.9599999999999994E-2</c:v>
                </c:pt>
                <c:pt idx="8">
                  <c:v>8.0399999999999999E-2</c:v>
                </c:pt>
                <c:pt idx="9">
                  <c:v>4.82E-2</c:v>
                </c:pt>
                <c:pt idx="10">
                  <c:v>7.2400000000000006E-2</c:v>
                </c:pt>
                <c:pt idx="11">
                  <c:v>6.2700000000000006E-2</c:v>
                </c:pt>
                <c:pt idx="12">
                  <c:v>6.2700000000000006E-2</c:v>
                </c:pt>
                <c:pt idx="13">
                  <c:v>0.1196</c:v>
                </c:pt>
                <c:pt idx="14">
                  <c:v>6.2700000000000006E-2</c:v>
                </c:pt>
                <c:pt idx="15">
                  <c:v>6.2700000000000006E-2</c:v>
                </c:pt>
                <c:pt idx="16">
                  <c:v>7.3499999999999996E-2</c:v>
                </c:pt>
                <c:pt idx="17">
                  <c:v>6.2700000000000006E-2</c:v>
                </c:pt>
                <c:pt idx="18">
                  <c:v>0.1042</c:v>
                </c:pt>
                <c:pt idx="19">
                  <c:v>6.2700000000000006E-2</c:v>
                </c:pt>
                <c:pt idx="20">
                  <c:v>8.8800000000000004E-2</c:v>
                </c:pt>
                <c:pt idx="21">
                  <c:v>6.2700000000000006E-2</c:v>
                </c:pt>
                <c:pt idx="22">
                  <c:v>5.7299999999999997E-2</c:v>
                </c:pt>
                <c:pt idx="23">
                  <c:v>6.7699999999999996E-2</c:v>
                </c:pt>
                <c:pt idx="24">
                  <c:v>7.8100000000000003E-2</c:v>
                </c:pt>
                <c:pt idx="25">
                  <c:v>7.46E-2</c:v>
                </c:pt>
                <c:pt idx="26">
                  <c:v>0.12740000000000001</c:v>
                </c:pt>
                <c:pt idx="27">
                  <c:v>6.4199999999999993E-2</c:v>
                </c:pt>
                <c:pt idx="28">
                  <c:v>6.08E-2</c:v>
                </c:pt>
                <c:pt idx="29">
                  <c:v>8.1500000000000003E-2</c:v>
                </c:pt>
                <c:pt idx="30">
                  <c:v>7.1099999999999997E-2</c:v>
                </c:pt>
                <c:pt idx="31">
                  <c:v>5.3900000000000003E-2</c:v>
                </c:pt>
                <c:pt idx="32">
                  <c:v>8.8400000000000006E-2</c:v>
                </c:pt>
                <c:pt idx="33">
                  <c:v>8.14E-2</c:v>
                </c:pt>
                <c:pt idx="34">
                  <c:v>9.1300000000000006E-2</c:v>
                </c:pt>
                <c:pt idx="35">
                  <c:v>7.2599999999999998E-2</c:v>
                </c:pt>
                <c:pt idx="36">
                  <c:v>6.13E-2</c:v>
                </c:pt>
                <c:pt idx="37">
                  <c:v>3.1E-2</c:v>
                </c:pt>
                <c:pt idx="38">
                  <c:v>9.2600000000000002E-2</c:v>
                </c:pt>
                <c:pt idx="39">
                  <c:v>8.7400000000000005E-2</c:v>
                </c:pt>
                <c:pt idx="40">
                  <c:v>4.7399999999999998E-2</c:v>
                </c:pt>
                <c:pt idx="41">
                  <c:v>8.1000000000000003E-2</c:v>
                </c:pt>
                <c:pt idx="42">
                  <c:v>8.77E-2</c:v>
                </c:pt>
                <c:pt idx="43">
                  <c:v>9.1399999999999995E-2</c:v>
                </c:pt>
                <c:pt idx="44">
                  <c:v>5.2499999999999998E-2</c:v>
                </c:pt>
                <c:pt idx="45">
                  <c:v>7.0400000000000004E-2</c:v>
                </c:pt>
                <c:pt idx="46">
                  <c:v>6.8900000000000003E-2</c:v>
                </c:pt>
                <c:pt idx="47">
                  <c:v>5.7599999999999998E-2</c:v>
                </c:pt>
                <c:pt idx="48">
                  <c:v>6.5799999999999997E-2</c:v>
                </c:pt>
                <c:pt idx="49">
                  <c:v>0.125</c:v>
                </c:pt>
                <c:pt idx="50">
                  <c:v>5.5599999999999997E-2</c:v>
                </c:pt>
                <c:pt idx="51">
                  <c:v>7.9100000000000004E-2</c:v>
                </c:pt>
                <c:pt idx="52">
                  <c:v>8.8400000000000006E-2</c:v>
                </c:pt>
                <c:pt idx="53">
                  <c:v>7.7100000000000002E-2</c:v>
                </c:pt>
                <c:pt idx="54">
                  <c:v>8.4699999999999998E-2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7-404A-BA50-2E2F80A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9616"/>
        <c:axId val="608331584"/>
      </c:scatterChart>
      <c:valAx>
        <c:axId val="6083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31584"/>
        <c:crosses val="autoZero"/>
        <c:crossBetween val="midCat"/>
      </c:valAx>
      <c:valAx>
        <c:axId val="60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2.5428331875182269E-2"/>
          <c:w val="0.8617386264216973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data_table!$C$2:$C$56</c:f>
              <c:numCache>
                <c:formatCode>General</c:formatCode>
                <c:ptCount val="55"/>
                <c:pt idx="0">
                  <c:v>5.0000000000000001E-3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1.0999999999999999E-2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1.4E-2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1.4E-2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1.0999999999999999E-2</c:v>
                </c:pt>
                <c:pt idx="17">
                  <c:v>0.01</c:v>
                </c:pt>
                <c:pt idx="18">
                  <c:v>1.2999999999999999E-2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1.2999999999999999E-2</c:v>
                </c:pt>
                <c:pt idx="27">
                  <c:v>7.0000000000000001E-3</c:v>
                </c:pt>
                <c:pt idx="28">
                  <c:v>6.0000000000000001E-3</c:v>
                </c:pt>
                <c:pt idx="29">
                  <c:v>1.2E-2</c:v>
                </c:pt>
                <c:pt idx="30">
                  <c:v>8.9999999999999993E-3</c:v>
                </c:pt>
                <c:pt idx="31">
                  <c:v>4.0000000000000001E-3</c:v>
                </c:pt>
                <c:pt idx="32">
                  <c:v>1.4E-2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7.0000000000000001E-3</c:v>
                </c:pt>
                <c:pt idx="36">
                  <c:v>6.0000000000000001E-3</c:v>
                </c:pt>
                <c:pt idx="37">
                  <c:v>4.0000000000000001E-3</c:v>
                </c:pt>
                <c:pt idx="38">
                  <c:v>1.0999999999999999E-2</c:v>
                </c:pt>
                <c:pt idx="39">
                  <c:v>1.2999999999999999E-2</c:v>
                </c:pt>
                <c:pt idx="40">
                  <c:v>5.0000000000000001E-3</c:v>
                </c:pt>
                <c:pt idx="41">
                  <c:v>1.4E-2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1.9E-2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</c:numCache>
            </c:numRef>
          </c:xVal>
          <c:yVal>
            <c:numRef>
              <c:f>data_table!$D$2:$D$56</c:f>
              <c:numCache>
                <c:formatCode>General</c:formatCode>
                <c:ptCount val="55"/>
                <c:pt idx="0">
                  <c:v>5.6800000000000003E-2</c:v>
                </c:pt>
                <c:pt idx="1">
                  <c:v>4.2599999999999999E-2</c:v>
                </c:pt>
                <c:pt idx="2">
                  <c:v>8.8099999999999998E-2</c:v>
                </c:pt>
                <c:pt idx="3">
                  <c:v>8.3299999999999999E-2</c:v>
                </c:pt>
                <c:pt idx="4">
                  <c:v>7.5800000000000006E-2</c:v>
                </c:pt>
                <c:pt idx="5">
                  <c:v>0.1084</c:v>
                </c:pt>
                <c:pt idx="6">
                  <c:v>6.9500000000000006E-2</c:v>
                </c:pt>
                <c:pt idx="7">
                  <c:v>9.9599999999999994E-2</c:v>
                </c:pt>
                <c:pt idx="8">
                  <c:v>8.0399999999999999E-2</c:v>
                </c:pt>
                <c:pt idx="9">
                  <c:v>4.82E-2</c:v>
                </c:pt>
                <c:pt idx="10">
                  <c:v>7.2400000000000006E-2</c:v>
                </c:pt>
                <c:pt idx="11">
                  <c:v>6.2700000000000006E-2</c:v>
                </c:pt>
                <c:pt idx="12">
                  <c:v>6.2700000000000006E-2</c:v>
                </c:pt>
                <c:pt idx="13">
                  <c:v>0.1196</c:v>
                </c:pt>
                <c:pt idx="14">
                  <c:v>6.2700000000000006E-2</c:v>
                </c:pt>
                <c:pt idx="15">
                  <c:v>6.2700000000000006E-2</c:v>
                </c:pt>
                <c:pt idx="16">
                  <c:v>7.3499999999999996E-2</c:v>
                </c:pt>
                <c:pt idx="17">
                  <c:v>6.2700000000000006E-2</c:v>
                </c:pt>
                <c:pt idx="18">
                  <c:v>0.1042</c:v>
                </c:pt>
                <c:pt idx="19">
                  <c:v>6.2700000000000006E-2</c:v>
                </c:pt>
                <c:pt idx="20">
                  <c:v>8.8800000000000004E-2</c:v>
                </c:pt>
                <c:pt idx="21">
                  <c:v>6.2700000000000006E-2</c:v>
                </c:pt>
                <c:pt idx="22">
                  <c:v>5.7299999999999997E-2</c:v>
                </c:pt>
                <c:pt idx="23">
                  <c:v>6.7699999999999996E-2</c:v>
                </c:pt>
                <c:pt idx="24">
                  <c:v>7.8100000000000003E-2</c:v>
                </c:pt>
                <c:pt idx="25">
                  <c:v>7.46E-2</c:v>
                </c:pt>
                <c:pt idx="26">
                  <c:v>0.12740000000000001</c:v>
                </c:pt>
                <c:pt idx="27">
                  <c:v>6.4199999999999993E-2</c:v>
                </c:pt>
                <c:pt idx="28">
                  <c:v>6.08E-2</c:v>
                </c:pt>
                <c:pt idx="29">
                  <c:v>8.1500000000000003E-2</c:v>
                </c:pt>
                <c:pt idx="30">
                  <c:v>7.1099999999999997E-2</c:v>
                </c:pt>
                <c:pt idx="31">
                  <c:v>5.3900000000000003E-2</c:v>
                </c:pt>
                <c:pt idx="32">
                  <c:v>8.8400000000000006E-2</c:v>
                </c:pt>
                <c:pt idx="33">
                  <c:v>8.14E-2</c:v>
                </c:pt>
                <c:pt idx="34">
                  <c:v>9.1300000000000006E-2</c:v>
                </c:pt>
                <c:pt idx="35">
                  <c:v>7.2599999999999998E-2</c:v>
                </c:pt>
                <c:pt idx="36">
                  <c:v>6.13E-2</c:v>
                </c:pt>
                <c:pt idx="37">
                  <c:v>3.1E-2</c:v>
                </c:pt>
                <c:pt idx="38">
                  <c:v>9.2600000000000002E-2</c:v>
                </c:pt>
                <c:pt idx="39">
                  <c:v>8.7400000000000005E-2</c:v>
                </c:pt>
                <c:pt idx="40">
                  <c:v>4.7399999999999998E-2</c:v>
                </c:pt>
                <c:pt idx="41">
                  <c:v>8.1000000000000003E-2</c:v>
                </c:pt>
                <c:pt idx="42">
                  <c:v>8.77E-2</c:v>
                </c:pt>
                <c:pt idx="43">
                  <c:v>9.1399999999999995E-2</c:v>
                </c:pt>
                <c:pt idx="44">
                  <c:v>5.2499999999999998E-2</c:v>
                </c:pt>
                <c:pt idx="45">
                  <c:v>7.0400000000000004E-2</c:v>
                </c:pt>
                <c:pt idx="46">
                  <c:v>6.8900000000000003E-2</c:v>
                </c:pt>
                <c:pt idx="47">
                  <c:v>5.7599999999999998E-2</c:v>
                </c:pt>
                <c:pt idx="48">
                  <c:v>6.5799999999999997E-2</c:v>
                </c:pt>
                <c:pt idx="49">
                  <c:v>0.125</c:v>
                </c:pt>
                <c:pt idx="50">
                  <c:v>5.5599999999999997E-2</c:v>
                </c:pt>
                <c:pt idx="51">
                  <c:v>7.9100000000000004E-2</c:v>
                </c:pt>
                <c:pt idx="52">
                  <c:v>8.8400000000000006E-2</c:v>
                </c:pt>
                <c:pt idx="53">
                  <c:v>7.7100000000000002E-2</c:v>
                </c:pt>
                <c:pt idx="54">
                  <c:v>8.4699999999999998E-2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2-4775-B71D-32675CCBE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9616"/>
        <c:axId val="608331584"/>
      </c:scatterChart>
      <c:valAx>
        <c:axId val="6083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31584"/>
        <c:crosses val="autoZero"/>
        <c:crossBetween val="midCat"/>
      </c:valAx>
      <c:valAx>
        <c:axId val="608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14</xdr:row>
      <xdr:rowOff>104775</xdr:rowOff>
    </xdr:from>
    <xdr:to>
      <xdr:col>7</xdr:col>
      <xdr:colOff>428625</xdr:colOff>
      <xdr:row>29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62CE9C-6D42-4C89-9DA5-5C6CB43E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33</xdr:row>
      <xdr:rowOff>95250</xdr:rowOff>
    </xdr:from>
    <xdr:to>
      <xdr:col>15</xdr:col>
      <xdr:colOff>42862</xdr:colOff>
      <xdr:row>48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2B4CB8-3759-4EB9-BB25-B9734981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A980-3C5A-481C-B377-2AE5155852B0}">
  <dimension ref="A2:L14"/>
  <sheetViews>
    <sheetView tabSelected="1" workbookViewId="0">
      <selection activeCell="B15" sqref="B15"/>
    </sheetView>
  </sheetViews>
  <sheetFormatPr defaultRowHeight="15" x14ac:dyDescent="0.25"/>
  <cols>
    <col min="1" max="16384" width="9" style="5"/>
  </cols>
  <sheetData>
    <row r="2" spans="1:12" x14ac:dyDescent="0.25">
      <c r="A2" s="6" t="s">
        <v>7</v>
      </c>
      <c r="B2" s="5" t="s">
        <v>8</v>
      </c>
      <c r="C2" s="5">
        <f xml:space="preserve"> 0.009</f>
        <v>8.9999999999999993E-3</v>
      </c>
      <c r="D2" s="6" t="s">
        <v>14</v>
      </c>
      <c r="E2" s="5" t="s">
        <v>12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6" t="s">
        <v>15</v>
      </c>
      <c r="L2" s="5" t="s">
        <v>16</v>
      </c>
    </row>
    <row r="3" spans="1:12" x14ac:dyDescent="0.25">
      <c r="B3" s="5" t="s">
        <v>9</v>
      </c>
      <c r="C3" s="5">
        <v>7.4999999999999997E-2</v>
      </c>
      <c r="E3" s="5">
        <v>12300</v>
      </c>
      <c r="F3" s="5">
        <f xml:space="preserve"> 0.009</f>
        <v>8.9999999999999993E-3</v>
      </c>
      <c r="G3" s="5">
        <v>7.4999999999999997E-2</v>
      </c>
      <c r="H3" s="5">
        <v>3.1619999999999999E-3</v>
      </c>
      <c r="I3" s="5">
        <v>1.9369999999999998E-2</v>
      </c>
      <c r="J3" s="5">
        <v>0.81640000000000001</v>
      </c>
    </row>
    <row r="4" spans="1:12" x14ac:dyDescent="0.25">
      <c r="B4" s="5" t="s">
        <v>10</v>
      </c>
      <c r="C4" s="5">
        <v>3.2000000000000002E-3</v>
      </c>
      <c r="E4" s="5">
        <v>12835</v>
      </c>
      <c r="F4" s="5">
        <f t="shared" ref="F4:F7" si="0" xml:space="preserve"> 0.009</f>
        <v>8.9999999999999993E-3</v>
      </c>
      <c r="G4" s="5">
        <v>7.4999999999999997E-2</v>
      </c>
      <c r="H4" s="5">
        <v>3.1619999999999999E-3</v>
      </c>
      <c r="I4" s="5">
        <v>1.9290000000000002E-2</v>
      </c>
      <c r="J4" s="5">
        <v>0.82020000000000004</v>
      </c>
    </row>
    <row r="5" spans="1:12" x14ac:dyDescent="0.25">
      <c r="B5" s="5" t="s">
        <v>11</v>
      </c>
      <c r="C5" s="5">
        <v>1.9599999999999999E-2</v>
      </c>
      <c r="E5" s="5">
        <v>14277</v>
      </c>
      <c r="F5" s="5">
        <f t="shared" si="0"/>
        <v>8.9999999999999993E-3</v>
      </c>
      <c r="G5" s="5">
        <v>7.4999999999999997E-2</v>
      </c>
      <c r="H5" s="5">
        <v>3.1619999999999999E-3</v>
      </c>
      <c r="I5" s="5">
        <v>1.9359999999999999E-2</v>
      </c>
      <c r="J5" s="5">
        <v>0.81630000000000003</v>
      </c>
    </row>
    <row r="6" spans="1:12" x14ac:dyDescent="0.25">
      <c r="B6" s="5" t="s">
        <v>13</v>
      </c>
      <c r="C6" s="5">
        <v>0.81710000000000005</v>
      </c>
      <c r="E6" s="5">
        <v>17978</v>
      </c>
      <c r="F6" s="5">
        <f t="shared" si="0"/>
        <v>8.9999999999999993E-3</v>
      </c>
      <c r="G6" s="5">
        <v>7.4999999999999997E-2</v>
      </c>
      <c r="H6" s="5">
        <v>3.1619999999999999E-3</v>
      </c>
      <c r="I6" s="5">
        <v>1.9369999999999998E-2</v>
      </c>
      <c r="J6" s="5">
        <v>0.81620000000000004</v>
      </c>
    </row>
    <row r="7" spans="1:12" x14ac:dyDescent="0.25">
      <c r="E7" s="5">
        <v>18056</v>
      </c>
      <c r="F7" s="5">
        <f t="shared" si="0"/>
        <v>8.9999999999999993E-3</v>
      </c>
      <c r="G7" s="5">
        <v>7.4999999999999997E-2</v>
      </c>
      <c r="H7" s="5">
        <v>3.1619999999999999E-3</v>
      </c>
      <c r="I7" s="5">
        <v>1.9359999999999999E-2</v>
      </c>
      <c r="J7" s="5">
        <v>0.8165</v>
      </c>
    </row>
    <row r="14" spans="1:12" x14ac:dyDescent="0.25">
      <c r="A14" s="6">
        <v>5</v>
      </c>
      <c r="B14" s="5" t="s">
        <v>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opLeftCell="A22" workbookViewId="0">
      <selection activeCell="A61" sqref="A61"/>
    </sheetView>
  </sheetViews>
  <sheetFormatPr defaultRowHeight="14.25" x14ac:dyDescent="0.2"/>
  <cols>
    <col min="1" max="1" width="20.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s="1">
        <v>3</v>
      </c>
      <c r="B2" s="1">
        <v>12300</v>
      </c>
      <c r="C2" s="1">
        <v>5.0000000000000001E-3</v>
      </c>
      <c r="D2" s="1">
        <v>5.6800000000000003E-2</v>
      </c>
    </row>
    <row r="3" spans="1:7" x14ac:dyDescent="0.2">
      <c r="A3" s="1">
        <v>15</v>
      </c>
      <c r="B3" s="1">
        <v>12300</v>
      </c>
      <c r="C3" s="1">
        <v>4.0000000000000001E-3</v>
      </c>
      <c r="D3" s="1">
        <v>4.2599999999999999E-2</v>
      </c>
    </row>
    <row r="4" spans="1:7" x14ac:dyDescent="0.2">
      <c r="A4" s="1">
        <v>18</v>
      </c>
      <c r="B4" s="1">
        <v>12300</v>
      </c>
      <c r="C4" s="1">
        <v>8.9999999999999993E-3</v>
      </c>
      <c r="D4" s="1">
        <v>8.8099999999999998E-2</v>
      </c>
    </row>
    <row r="5" spans="1:7" x14ac:dyDescent="0.2">
      <c r="A5" s="1">
        <v>31</v>
      </c>
      <c r="B5" s="1">
        <v>12300</v>
      </c>
      <c r="C5" s="1">
        <v>1.0999999999999999E-2</v>
      </c>
      <c r="D5" s="1">
        <v>8.3299999999999999E-2</v>
      </c>
    </row>
    <row r="6" spans="1:7" x14ac:dyDescent="0.2">
      <c r="A6" s="1">
        <v>35</v>
      </c>
      <c r="B6" s="1">
        <v>12300</v>
      </c>
      <c r="C6" s="1">
        <v>1.2999999999999999E-2</v>
      </c>
      <c r="D6" s="1">
        <v>7.5800000000000006E-2</v>
      </c>
    </row>
    <row r="7" spans="1:7" x14ac:dyDescent="0.2">
      <c r="A7" s="1">
        <v>37</v>
      </c>
      <c r="B7" s="1">
        <v>12300</v>
      </c>
      <c r="C7" s="1">
        <v>1.2E-2</v>
      </c>
      <c r="D7" s="1">
        <v>0.1084</v>
      </c>
    </row>
    <row r="8" spans="1:7" x14ac:dyDescent="0.2">
      <c r="A8" s="1">
        <v>39</v>
      </c>
      <c r="B8" s="1">
        <v>12300</v>
      </c>
      <c r="C8" s="1">
        <v>8.0000000000000002E-3</v>
      </c>
      <c r="D8" s="1">
        <v>6.9500000000000006E-2</v>
      </c>
    </row>
    <row r="9" spans="1:7" x14ac:dyDescent="0.2">
      <c r="A9" s="1">
        <v>42</v>
      </c>
      <c r="B9" s="1">
        <v>12300</v>
      </c>
      <c r="C9" s="1">
        <v>1.4E-2</v>
      </c>
      <c r="D9" s="1">
        <v>9.9599999999999994E-2</v>
      </c>
    </row>
    <row r="10" spans="1:7" x14ac:dyDescent="0.2">
      <c r="A10" s="1">
        <v>44</v>
      </c>
      <c r="B10" s="1">
        <v>12300</v>
      </c>
      <c r="C10" s="1">
        <v>0.01</v>
      </c>
      <c r="D10" s="1">
        <v>8.0399999999999999E-2</v>
      </c>
    </row>
    <row r="11" spans="1:7" x14ac:dyDescent="0.2">
      <c r="A11" s="1">
        <v>52</v>
      </c>
      <c r="B11" s="1">
        <v>12300</v>
      </c>
      <c r="C11" s="1">
        <v>7.0000000000000001E-3</v>
      </c>
      <c r="D11" s="1">
        <v>4.82E-2</v>
      </c>
      <c r="E11">
        <f>AVERAGE(C2:C12)</f>
        <v>9.0000000000000011E-3</v>
      </c>
      <c r="F11">
        <f>AVERAGE(D2:D12)</f>
        <v>7.5009090909090914E-2</v>
      </c>
    </row>
    <row r="12" spans="1:7" x14ac:dyDescent="0.2">
      <c r="A12" s="1">
        <v>53</v>
      </c>
      <c r="B12" s="1">
        <v>12300</v>
      </c>
      <c r="C12" s="1">
        <v>6.0000000000000001E-3</v>
      </c>
      <c r="D12" s="1">
        <v>7.2400000000000006E-2</v>
      </c>
      <c r="E12">
        <f>_xlfn.STDEV.P(C2:C12)</f>
        <v>3.1622776601683738E-3</v>
      </c>
      <c r="F12">
        <f>_xlfn.STDEV.P(D2:D12)</f>
        <v>1.9370242151086695E-2</v>
      </c>
      <c r="G12">
        <f>CORREL(C2:C12,D2:D12)</f>
        <v>0.81642051634484003</v>
      </c>
    </row>
    <row r="13" spans="1:7" x14ac:dyDescent="0.2">
      <c r="A13" s="2">
        <v>9</v>
      </c>
      <c r="B13" s="2">
        <v>12835</v>
      </c>
      <c r="C13" s="2">
        <v>5.0000000000000001E-3</v>
      </c>
      <c r="D13" s="2">
        <v>6.2700000000000006E-2</v>
      </c>
    </row>
    <row r="14" spans="1:7" x14ac:dyDescent="0.2">
      <c r="A14" s="2">
        <v>10</v>
      </c>
      <c r="B14" s="2">
        <v>12835</v>
      </c>
      <c r="C14" s="2">
        <v>6.0000000000000001E-3</v>
      </c>
      <c r="D14" s="2">
        <v>6.2700000000000006E-2</v>
      </c>
    </row>
    <row r="15" spans="1:7" x14ac:dyDescent="0.2">
      <c r="A15" s="2">
        <v>11</v>
      </c>
      <c r="B15" s="2">
        <v>12835</v>
      </c>
      <c r="C15" s="2">
        <v>1.4E-2</v>
      </c>
      <c r="D15" s="2">
        <v>0.1196</v>
      </c>
    </row>
    <row r="16" spans="1:7" x14ac:dyDescent="0.2">
      <c r="A16" s="2">
        <v>23</v>
      </c>
      <c r="B16" s="2">
        <v>12835</v>
      </c>
      <c r="C16" s="2">
        <v>4.0000000000000001E-3</v>
      </c>
      <c r="D16" s="2">
        <v>6.2700000000000006E-2</v>
      </c>
    </row>
    <row r="17" spans="1:7" x14ac:dyDescent="0.2">
      <c r="A17" s="2">
        <v>24</v>
      </c>
      <c r="B17" s="2">
        <v>12835</v>
      </c>
      <c r="C17" s="2">
        <v>7.0000000000000001E-3</v>
      </c>
      <c r="D17" s="2">
        <v>6.2700000000000006E-2</v>
      </c>
    </row>
    <row r="18" spans="1:7" x14ac:dyDescent="0.2">
      <c r="A18" s="2">
        <v>27</v>
      </c>
      <c r="B18" s="2">
        <v>12835</v>
      </c>
      <c r="C18" s="2">
        <v>1.0999999999999999E-2</v>
      </c>
      <c r="D18" s="2">
        <v>7.3499999999999996E-2</v>
      </c>
    </row>
    <row r="19" spans="1:7" x14ac:dyDescent="0.2">
      <c r="A19" s="2">
        <v>33</v>
      </c>
      <c r="B19" s="2">
        <v>12835</v>
      </c>
      <c r="C19" s="2">
        <v>0.01</v>
      </c>
      <c r="D19" s="2">
        <v>6.2700000000000006E-2</v>
      </c>
    </row>
    <row r="20" spans="1:7" x14ac:dyDescent="0.2">
      <c r="A20" s="2">
        <v>34</v>
      </c>
      <c r="B20" s="2">
        <v>12835</v>
      </c>
      <c r="C20" s="2">
        <v>1.2999999999999999E-2</v>
      </c>
      <c r="D20" s="2">
        <v>0.1042</v>
      </c>
    </row>
    <row r="21" spans="1:7" x14ac:dyDescent="0.2">
      <c r="A21" s="2">
        <v>41</v>
      </c>
      <c r="B21" s="2">
        <v>12835</v>
      </c>
      <c r="C21" s="2">
        <v>8.0000000000000002E-3</v>
      </c>
      <c r="D21" s="2">
        <v>6.2700000000000006E-2</v>
      </c>
    </row>
    <row r="22" spans="1:7" x14ac:dyDescent="0.2">
      <c r="A22" s="2">
        <v>45</v>
      </c>
      <c r="B22" s="2">
        <v>12835</v>
      </c>
      <c r="C22" s="2">
        <v>1.2E-2</v>
      </c>
      <c r="D22" s="2">
        <v>8.8800000000000004E-2</v>
      </c>
      <c r="E22">
        <f>AVERAGE(C13:C23)</f>
        <v>9.0000000000000011E-3</v>
      </c>
      <c r="F22">
        <f>AVERAGE(D13:D23)</f>
        <v>7.4999999999999983E-2</v>
      </c>
    </row>
    <row r="23" spans="1:7" x14ac:dyDescent="0.2">
      <c r="A23" s="2">
        <v>51</v>
      </c>
      <c r="B23" s="2">
        <v>12835</v>
      </c>
      <c r="C23" s="2">
        <v>8.9999999999999993E-3</v>
      </c>
      <c r="D23" s="2">
        <v>6.2700000000000006E-2</v>
      </c>
      <c r="E23">
        <f>_xlfn.STDEV.P(C13:C23)</f>
        <v>3.1622776601683807E-3</v>
      </c>
      <c r="F23">
        <f>_xlfn.STDEV.P(D13:D23)</f>
        <v>1.9290883386153802E-2</v>
      </c>
      <c r="G23">
        <f>CORREL(C13:C23,D13:D23)</f>
        <v>0.8202261750071278</v>
      </c>
    </row>
    <row r="24" spans="1:7" x14ac:dyDescent="0.2">
      <c r="A24" s="1">
        <v>2</v>
      </c>
      <c r="B24" s="1">
        <v>14277</v>
      </c>
      <c r="C24" s="1">
        <v>5.0000000000000001E-3</v>
      </c>
      <c r="D24" s="1">
        <v>5.7299999999999997E-2</v>
      </c>
    </row>
    <row r="25" spans="1:7" x14ac:dyDescent="0.2">
      <c r="A25" s="1">
        <v>4</v>
      </c>
      <c r="B25" s="1">
        <v>14277</v>
      </c>
      <c r="C25" s="1">
        <v>8.0000000000000002E-3</v>
      </c>
      <c r="D25" s="1">
        <v>6.7699999999999996E-2</v>
      </c>
    </row>
    <row r="26" spans="1:7" x14ac:dyDescent="0.2">
      <c r="A26" s="1">
        <v>5</v>
      </c>
      <c r="B26" s="1">
        <v>14277</v>
      </c>
      <c r="C26" s="1">
        <v>1.0999999999999999E-2</v>
      </c>
      <c r="D26" s="1">
        <v>7.8100000000000003E-2</v>
      </c>
    </row>
    <row r="27" spans="1:7" x14ac:dyDescent="0.2">
      <c r="A27" s="1">
        <v>12</v>
      </c>
      <c r="B27" s="1">
        <v>14277</v>
      </c>
      <c r="C27" s="1">
        <v>0.01</v>
      </c>
      <c r="D27" s="1">
        <v>7.46E-2</v>
      </c>
    </row>
    <row r="28" spans="1:7" x14ac:dyDescent="0.2">
      <c r="A28" s="1">
        <v>13</v>
      </c>
      <c r="B28" s="1">
        <v>14277</v>
      </c>
      <c r="C28" s="1">
        <v>1.2999999999999999E-2</v>
      </c>
      <c r="D28" s="1">
        <v>0.12740000000000001</v>
      </c>
    </row>
    <row r="29" spans="1:7" x14ac:dyDescent="0.2">
      <c r="A29" s="1">
        <v>14</v>
      </c>
      <c r="B29" s="1">
        <v>14277</v>
      </c>
      <c r="C29" s="1">
        <v>7.0000000000000001E-3</v>
      </c>
      <c r="D29" s="1">
        <v>6.4199999999999993E-2</v>
      </c>
    </row>
    <row r="30" spans="1:7" x14ac:dyDescent="0.2">
      <c r="A30" s="1">
        <v>16</v>
      </c>
      <c r="B30" s="1">
        <v>14277</v>
      </c>
      <c r="C30" s="1">
        <v>6.0000000000000001E-3</v>
      </c>
      <c r="D30" s="1">
        <v>6.08E-2</v>
      </c>
    </row>
    <row r="31" spans="1:7" x14ac:dyDescent="0.2">
      <c r="A31" s="1">
        <v>22</v>
      </c>
      <c r="B31" s="1">
        <v>14277</v>
      </c>
      <c r="C31" s="1">
        <v>1.2E-2</v>
      </c>
      <c r="D31" s="1">
        <v>8.1500000000000003E-2</v>
      </c>
    </row>
    <row r="32" spans="1:7" x14ac:dyDescent="0.2">
      <c r="A32" s="1">
        <v>25</v>
      </c>
      <c r="B32" s="1">
        <v>14277</v>
      </c>
      <c r="C32" s="1">
        <v>8.9999999999999993E-3</v>
      </c>
      <c r="D32" s="1">
        <v>7.1099999999999997E-2</v>
      </c>
    </row>
    <row r="33" spans="1:7" x14ac:dyDescent="0.2">
      <c r="A33" s="1">
        <v>32</v>
      </c>
      <c r="B33" s="1">
        <v>14277</v>
      </c>
      <c r="C33" s="1">
        <v>4.0000000000000001E-3</v>
      </c>
      <c r="D33" s="1">
        <v>5.3900000000000003E-2</v>
      </c>
      <c r="E33">
        <f>AVERAGE(C24:C34)</f>
        <v>8.9999999999999993E-3</v>
      </c>
      <c r="F33">
        <f>AVERAGE(D24:D34)</f>
        <v>7.5000000000000011E-2</v>
      </c>
    </row>
    <row r="34" spans="1:7" x14ac:dyDescent="0.2">
      <c r="A34" s="1">
        <v>36</v>
      </c>
      <c r="B34" s="1">
        <v>14277</v>
      </c>
      <c r="C34" s="1">
        <v>1.4E-2</v>
      </c>
      <c r="D34" s="1">
        <v>8.8400000000000006E-2</v>
      </c>
      <c r="E34">
        <f>_xlfn.STDEV.P(C24:C34)</f>
        <v>3.1622776601683829E-3</v>
      </c>
      <c r="F34">
        <f>_xlfn.STDEV.P(D24:D34)</f>
        <v>1.9359329439927232E-2</v>
      </c>
      <c r="G34">
        <f>CORREL(C24:C34,D24:D34)</f>
        <v>0.81628673948959818</v>
      </c>
    </row>
    <row r="35" spans="1:7" x14ac:dyDescent="0.2">
      <c r="A35" s="3">
        <v>1</v>
      </c>
      <c r="B35" s="3">
        <v>17978</v>
      </c>
      <c r="C35" s="3">
        <v>8.0000000000000002E-3</v>
      </c>
      <c r="D35" s="3">
        <v>8.14E-2</v>
      </c>
    </row>
    <row r="36" spans="1:7" x14ac:dyDescent="0.2">
      <c r="A36" s="3">
        <v>17</v>
      </c>
      <c r="B36" s="3">
        <v>17978</v>
      </c>
      <c r="C36" s="3">
        <v>1.2E-2</v>
      </c>
      <c r="D36" s="3">
        <v>9.1300000000000006E-2</v>
      </c>
    </row>
    <row r="37" spans="1:7" x14ac:dyDescent="0.2">
      <c r="A37" s="3">
        <v>19</v>
      </c>
      <c r="B37" s="3">
        <v>17978</v>
      </c>
      <c r="C37" s="3">
        <v>7.0000000000000001E-3</v>
      </c>
      <c r="D37" s="3">
        <v>7.2599999999999998E-2</v>
      </c>
    </row>
    <row r="38" spans="1:7" x14ac:dyDescent="0.2">
      <c r="A38" s="3">
        <v>20</v>
      </c>
      <c r="B38" s="3">
        <v>17978</v>
      </c>
      <c r="C38" s="3">
        <v>6.0000000000000001E-3</v>
      </c>
      <c r="D38" s="3">
        <v>6.13E-2</v>
      </c>
    </row>
    <row r="39" spans="1:7" x14ac:dyDescent="0.2">
      <c r="A39" s="3">
        <v>26</v>
      </c>
      <c r="B39" s="3">
        <v>17978</v>
      </c>
      <c r="C39" s="3">
        <v>4.0000000000000001E-3</v>
      </c>
      <c r="D39" s="3">
        <v>3.1E-2</v>
      </c>
    </row>
    <row r="40" spans="1:7" x14ac:dyDescent="0.2">
      <c r="A40" s="3">
        <v>28</v>
      </c>
      <c r="B40" s="3">
        <v>17978</v>
      </c>
      <c r="C40" s="3">
        <v>1.0999999999999999E-2</v>
      </c>
      <c r="D40" s="3">
        <v>9.2600000000000002E-2</v>
      </c>
    </row>
    <row r="41" spans="1:7" x14ac:dyDescent="0.2">
      <c r="A41" s="3">
        <v>30</v>
      </c>
      <c r="B41" s="3">
        <v>17978</v>
      </c>
      <c r="C41" s="3">
        <v>1.2999999999999999E-2</v>
      </c>
      <c r="D41" s="3">
        <v>8.7400000000000005E-2</v>
      </c>
    </row>
    <row r="42" spans="1:7" x14ac:dyDescent="0.2">
      <c r="A42" s="3">
        <v>46</v>
      </c>
      <c r="B42" s="3">
        <v>17978</v>
      </c>
      <c r="C42" s="3">
        <v>5.0000000000000001E-3</v>
      </c>
      <c r="D42" s="3">
        <v>4.7399999999999998E-2</v>
      </c>
    </row>
    <row r="43" spans="1:7" x14ac:dyDescent="0.2">
      <c r="A43" s="3">
        <v>48</v>
      </c>
      <c r="B43" s="3">
        <v>17978</v>
      </c>
      <c r="C43" s="3">
        <v>1.4E-2</v>
      </c>
      <c r="D43" s="3">
        <v>8.1000000000000003E-2</v>
      </c>
    </row>
    <row r="44" spans="1:7" x14ac:dyDescent="0.2">
      <c r="A44" s="3">
        <v>50</v>
      </c>
      <c r="B44" s="3">
        <v>17978</v>
      </c>
      <c r="C44" s="3">
        <v>8.9999999999999993E-3</v>
      </c>
      <c r="D44" s="3">
        <v>8.77E-2</v>
      </c>
      <c r="E44">
        <f>AVERAGE(C35:C45)</f>
        <v>8.9999999999999993E-3</v>
      </c>
      <c r="F44">
        <f>AVERAGE(D35:D45)</f>
        <v>7.5009090909090914E-2</v>
      </c>
    </row>
    <row r="45" spans="1:7" x14ac:dyDescent="0.2">
      <c r="A45" s="3">
        <v>55</v>
      </c>
      <c r="B45" s="3">
        <v>17978</v>
      </c>
      <c r="C45" s="3">
        <v>0.01</v>
      </c>
      <c r="D45" s="3">
        <v>9.1399999999999995E-2</v>
      </c>
      <c r="E45">
        <f>_xlfn.STDEV.P(C35:C45)</f>
        <v>3.1622776601683807E-3</v>
      </c>
      <c r="F45">
        <f>_xlfn.STDEV.P(D35:D45)</f>
        <v>1.9371086914896186E-2</v>
      </c>
      <c r="G45">
        <f>CORREL(C35:C45,D35:D45)</f>
        <v>0.81623650600024278</v>
      </c>
    </row>
    <row r="46" spans="1:7" x14ac:dyDescent="0.2">
      <c r="A46" s="4">
        <v>6</v>
      </c>
      <c r="B46" s="4">
        <v>18056</v>
      </c>
      <c r="C46" s="4">
        <v>8.0000000000000002E-3</v>
      </c>
      <c r="D46" s="4">
        <v>5.2499999999999998E-2</v>
      </c>
    </row>
    <row r="47" spans="1:7" x14ac:dyDescent="0.2">
      <c r="A47" s="4">
        <v>7</v>
      </c>
      <c r="B47" s="4">
        <v>18056</v>
      </c>
      <c r="C47" s="4">
        <v>8.0000000000000002E-3</v>
      </c>
      <c r="D47" s="4">
        <v>7.0400000000000004E-2</v>
      </c>
    </row>
    <row r="48" spans="1:7" x14ac:dyDescent="0.2">
      <c r="A48" s="4">
        <v>8</v>
      </c>
      <c r="B48" s="4">
        <v>18056</v>
      </c>
      <c r="C48" s="4">
        <v>8.0000000000000002E-3</v>
      </c>
      <c r="D48" s="4">
        <v>6.8900000000000003E-2</v>
      </c>
    </row>
    <row r="49" spans="1:7" x14ac:dyDescent="0.2">
      <c r="A49" s="4">
        <v>21</v>
      </c>
      <c r="B49" s="4">
        <v>18056</v>
      </c>
      <c r="C49" s="4">
        <v>8.0000000000000002E-3</v>
      </c>
      <c r="D49" s="4">
        <v>5.7599999999999998E-2</v>
      </c>
    </row>
    <row r="50" spans="1:7" x14ac:dyDescent="0.2">
      <c r="A50" s="4">
        <v>29</v>
      </c>
      <c r="B50" s="4">
        <v>18056</v>
      </c>
      <c r="C50" s="4">
        <v>8.0000000000000002E-3</v>
      </c>
      <c r="D50" s="4">
        <v>6.5799999999999997E-2</v>
      </c>
    </row>
    <row r="51" spans="1:7" x14ac:dyDescent="0.2">
      <c r="A51" s="4">
        <v>38</v>
      </c>
      <c r="B51" s="4">
        <v>18056</v>
      </c>
      <c r="C51" s="4">
        <v>1.9E-2</v>
      </c>
      <c r="D51" s="4">
        <v>0.125</v>
      </c>
    </row>
    <row r="52" spans="1:7" x14ac:dyDescent="0.2">
      <c r="A52" s="4">
        <v>40</v>
      </c>
      <c r="B52" s="4">
        <v>18056</v>
      </c>
      <c r="C52" s="4">
        <v>8.0000000000000002E-3</v>
      </c>
      <c r="D52" s="4">
        <v>5.5599999999999997E-2</v>
      </c>
    </row>
    <row r="53" spans="1:7" x14ac:dyDescent="0.2">
      <c r="A53" s="4">
        <v>43</v>
      </c>
      <c r="B53" s="4">
        <v>18056</v>
      </c>
      <c r="C53" s="4">
        <v>8.0000000000000002E-3</v>
      </c>
      <c r="D53" s="4">
        <v>7.9100000000000004E-2</v>
      </c>
    </row>
    <row r="54" spans="1:7" x14ac:dyDescent="0.2">
      <c r="A54" s="4">
        <v>47</v>
      </c>
      <c r="B54" s="4">
        <v>18056</v>
      </c>
      <c r="C54" s="4">
        <v>8.0000000000000002E-3</v>
      </c>
      <c r="D54" s="4">
        <v>8.8400000000000006E-2</v>
      </c>
    </row>
    <row r="55" spans="1:7" x14ac:dyDescent="0.2">
      <c r="A55" s="4">
        <v>49</v>
      </c>
      <c r="B55" s="4">
        <v>18056</v>
      </c>
      <c r="C55" s="4">
        <v>8.0000000000000002E-3</v>
      </c>
      <c r="D55" s="4">
        <v>7.7100000000000002E-2</v>
      </c>
      <c r="E55">
        <f>AVERAGE(C46:C56)</f>
        <v>9.0000000000000028E-3</v>
      </c>
      <c r="F55">
        <f>AVERAGE(D46:D56)</f>
        <v>7.50090909090909E-2</v>
      </c>
    </row>
    <row r="56" spans="1:7" x14ac:dyDescent="0.2">
      <c r="A56" s="4">
        <v>54</v>
      </c>
      <c r="B56" s="4">
        <v>18056</v>
      </c>
      <c r="C56" s="4">
        <v>8.0000000000000002E-3</v>
      </c>
      <c r="D56" s="4">
        <v>8.4699999999999998E-2</v>
      </c>
      <c r="E56">
        <f>_xlfn.STDEV.P(C46:C56)</f>
        <v>3.1622776601683738E-3</v>
      </c>
      <c r="F56">
        <f>_xlfn.STDEV.P(D46:D56)</f>
        <v>1.9360806451340834E-2</v>
      </c>
      <c r="G56">
        <f>CORREL(C46:C56,D46:D56)</f>
        <v>0.81652143688850276</v>
      </c>
    </row>
    <row r="58" spans="1:7" x14ac:dyDescent="0.2">
      <c r="A58" t="s">
        <v>4</v>
      </c>
      <c r="C58">
        <f>AVERAGE(C2:C56)</f>
        <v>9.0000000000000063E-3</v>
      </c>
      <c r="D58">
        <f>AVERAGE(D2:D56)</f>
        <v>7.5005454545454556E-2</v>
      </c>
    </row>
    <row r="59" spans="1:7" x14ac:dyDescent="0.2">
      <c r="A59" t="s">
        <v>5</v>
      </c>
      <c r="C59">
        <f>STDEV(C3:C56)</f>
        <v>3.1733076122488521E-3</v>
      </c>
      <c r="D59">
        <f>STDEV(D3:D56)</f>
        <v>1.9549990125479845E-2</v>
      </c>
    </row>
    <row r="61" spans="1:7" x14ac:dyDescent="0.2">
      <c r="A61" t="s">
        <v>6</v>
      </c>
      <c r="B61">
        <f>CORREL(C2:C56, D2:D56)</f>
        <v>0.81713487530614015</v>
      </c>
    </row>
  </sheetData>
  <sortState xmlns:xlrd2="http://schemas.microsoft.com/office/spreadsheetml/2017/richdata2" ref="A2:D56">
    <sortCondition ref="B2:B5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answer</vt:lpstr>
      <vt:lpstr>data_table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11111</cp:lastModifiedBy>
  <dcterms:created xsi:type="dcterms:W3CDTF">2015-06-05T18:19:34Z</dcterms:created>
  <dcterms:modified xsi:type="dcterms:W3CDTF">2020-07-21T14:47:34Z</dcterms:modified>
</cp:coreProperties>
</file>