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243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D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E11" i="1" l="1"/>
  <c r="E15" i="1"/>
  <c r="E16" i="1"/>
  <c r="E20" i="1"/>
  <c r="E10" i="1"/>
  <c r="E7" i="1"/>
  <c r="E23" i="1"/>
  <c r="E8" i="1"/>
  <c r="E12" i="1"/>
  <c r="E24" i="1"/>
  <c r="E19" i="1"/>
  <c r="E6" i="1"/>
  <c r="E14" i="1"/>
  <c r="E18" i="1"/>
  <c r="E22" i="1"/>
  <c r="E13" i="1"/>
  <c r="E17" i="1"/>
  <c r="E25" i="1"/>
  <c r="E9" i="1"/>
  <c r="E21" i="1"/>
</calcChain>
</file>

<file path=xl/sharedStrings.xml><?xml version="1.0" encoding="utf-8"?>
<sst xmlns="http://schemas.openxmlformats.org/spreadsheetml/2006/main" count="9" uniqueCount="9">
  <si>
    <t>Time</t>
  </si>
  <si>
    <t>Factor 1</t>
  </si>
  <si>
    <t>Factor 2</t>
  </si>
  <si>
    <t>Factor 3</t>
  </si>
  <si>
    <t>theta 0</t>
  </si>
  <si>
    <t>theta 1</t>
  </si>
  <si>
    <t>theta 2</t>
  </si>
  <si>
    <t>SUM</t>
  </si>
  <si>
    <t>lamda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</si>
</sst>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Nelson-Seigel</a:t>
            </a:r>
            <a:r>
              <a:rPr lang="en-US" baseline="0"/>
              <a:t> Yield Curve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Factor 1</c:v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Sheet1!$B$6:$B$25</c:f>
              <c:numCache>
                <c:formatCode>General</c:formatCode>
                <c:ptCount val="2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</c:numCache>
            </c:numRef>
          </c:val>
          <c:smooth val="0"/>
        </c:ser>
        <c:ser>
          <c:idx val="1"/>
          <c:order val="1"/>
          <c:tx>
            <c:v>Factor 2</c:v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Sheet1!$C$6:$C$25</c:f>
              <c:numCache>
                <c:formatCode>General</c:formatCode>
                <c:ptCount val="20"/>
                <c:pt idx="0">
                  <c:v>-2.4534674625568048E-2</c:v>
                </c:pt>
                <c:pt idx="1">
                  <c:v>-2.0354464493745183E-2</c:v>
                </c:pt>
                <c:pt idx="2">
                  <c:v>-1.7123884875355436E-2</c:v>
                </c:pt>
                <c:pt idx="3">
                  <c:v>-1.4600239148923888E-2</c:v>
                </c:pt>
                <c:pt idx="4">
                  <c:v>-1.2606991611204628E-2</c:v>
                </c:pt>
                <c:pt idx="5">
                  <c:v>-1.1014980016513213E-2</c:v>
                </c:pt>
                <c:pt idx="6">
                  <c:v>-9.7291155474224043E-3</c:v>
                </c:pt>
                <c:pt idx="7">
                  <c:v>-8.6789340598747277E-3</c:v>
                </c:pt>
                <c:pt idx="8">
                  <c:v>-7.811858033151927E-3</c:v>
                </c:pt>
                <c:pt idx="9">
                  <c:v>-7.0883722540871323E-3</c:v>
                </c:pt>
                <c:pt idx="10">
                  <c:v>-6.4785549585786775E-3</c:v>
                </c:pt>
                <c:pt idx="11">
                  <c:v>-5.9595723180054872E-3</c:v>
                </c:pt>
                <c:pt idx="12">
                  <c:v>-5.5138600887179026E-3</c:v>
                </c:pt>
                <c:pt idx="13">
                  <c:v>-5.1277973158552195E-3</c:v>
                </c:pt>
                <c:pt idx="14">
                  <c:v>-4.7907338201461066E-3</c:v>
                </c:pt>
                <c:pt idx="15">
                  <c:v>-4.4942731478939705E-3</c:v>
                </c:pt>
                <c:pt idx="16">
                  <c:v>-4.2317408248551116E-3</c:v>
                </c:pt>
                <c:pt idx="17">
                  <c:v>-3.9977876625194083E-3</c:v>
                </c:pt>
                <c:pt idx="18">
                  <c:v>-3.7880919826532326E-3</c:v>
                </c:pt>
                <c:pt idx="19">
                  <c:v>-3.5991346698848897E-3</c:v>
                </c:pt>
              </c:numCache>
            </c:numRef>
          </c:val>
          <c:smooth val="0"/>
        </c:ser>
        <c:ser>
          <c:idx val="2"/>
          <c:order val="2"/>
          <c:tx>
            <c:v>Factor 3</c:v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Sheet1!$D$6:$D$25</c:f>
              <c:numCache>
                <c:formatCode>General</c:formatCode>
                <c:ptCount val="20"/>
                <c:pt idx="0">
                  <c:v>6.3432742927396479E-3</c:v>
                </c:pt>
                <c:pt idx="1">
                  <c:v>9.7553576513771181E-3</c:v>
                </c:pt>
                <c:pt idx="2">
                  <c:v>1.1371654626066312E-2</c:v>
                </c:pt>
                <c:pt idx="3">
                  <c:v>1.1911961418396044E-2</c:v>
                </c:pt>
                <c:pt idx="4">
                  <c:v>1.1828743290507919E-2</c:v>
                </c:pt>
                <c:pt idx="5">
                  <c:v>1.1403240077061668E-2</c:v>
                </c:pt>
                <c:pt idx="6">
                  <c:v>1.080760341431701E-2</c:v>
                </c:pt>
                <c:pt idx="7">
                  <c:v>1.0144952345942876E-2</c:v>
                </c:pt>
                <c:pt idx="8">
                  <c:v>9.4751008766288738E-3</c:v>
                </c:pt>
                <c:pt idx="9">
                  <c:v>8.8310088614891383E-3</c:v>
                </c:pt>
                <c:pt idx="10">
                  <c:v>8.22924246941905E-3</c:v>
                </c:pt>
                <c:pt idx="11">
                  <c:v>7.6765785440438983E-3</c:v>
                </c:pt>
                <c:pt idx="12">
                  <c:v>7.1741363145864986E-3</c:v>
                </c:pt>
                <c:pt idx="13">
                  <c:v>6.7199311000142332E-3</c:v>
                </c:pt>
                <c:pt idx="14">
                  <c:v>6.3104269280790347E-3</c:v>
                </c:pt>
                <c:pt idx="15">
                  <c:v>5.9414588451383683E-3</c:v>
                </c:pt>
                <c:pt idx="16">
                  <c:v>5.6087622234384307E-3</c:v>
                </c:pt>
                <c:pt idx="17">
                  <c:v>5.3082601752199648E-3</c:v>
                </c:pt>
                <c:pt idx="18">
                  <c:v>5.036204682655099E-3</c:v>
                </c:pt>
                <c:pt idx="19">
                  <c:v>4.789231447456405E-3</c:v>
                </c:pt>
              </c:numCache>
            </c:numRef>
          </c:val>
          <c:smooth val="0"/>
        </c:ser>
        <c:ser>
          <c:idx val="3"/>
          <c:order val="3"/>
          <c:tx>
            <c:v>Sum</c:v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Sheet1!$E$6:$E$25</c:f>
              <c:numCache>
                <c:formatCode>General</c:formatCode>
                <c:ptCount val="20"/>
                <c:pt idx="0">
                  <c:v>1.1808599667171599E-2</c:v>
                </c:pt>
                <c:pt idx="1">
                  <c:v>1.9400893157631934E-2</c:v>
                </c:pt>
                <c:pt idx="2">
                  <c:v>2.4247769750710874E-2</c:v>
                </c:pt>
                <c:pt idx="3">
                  <c:v>2.7311722269472156E-2</c:v>
                </c:pt>
                <c:pt idx="4">
                  <c:v>2.9221751679303291E-2</c:v>
                </c:pt>
                <c:pt idx="5">
                  <c:v>3.0388260060548452E-2</c:v>
                </c:pt>
                <c:pt idx="6">
                  <c:v>3.1078487866894607E-2</c:v>
                </c:pt>
                <c:pt idx="7">
                  <c:v>3.1466018286068147E-2</c:v>
                </c:pt>
                <c:pt idx="8">
                  <c:v>3.1663242843476949E-2</c:v>
                </c:pt>
                <c:pt idx="9">
                  <c:v>3.1742636607402008E-2</c:v>
                </c:pt>
                <c:pt idx="10">
                  <c:v>3.175068751084037E-2</c:v>
                </c:pt>
                <c:pt idx="11">
                  <c:v>3.1717006226038409E-2</c:v>
                </c:pt>
                <c:pt idx="12">
                  <c:v>3.1660276225868596E-2</c:v>
                </c:pt>
                <c:pt idx="13">
                  <c:v>3.159213378415901E-2</c:v>
                </c:pt>
                <c:pt idx="14">
                  <c:v>3.1519693107932928E-2</c:v>
                </c:pt>
                <c:pt idx="15">
                  <c:v>3.1447185697244397E-2</c:v>
                </c:pt>
                <c:pt idx="16">
                  <c:v>3.1377021398583317E-2</c:v>
                </c:pt>
                <c:pt idx="17">
                  <c:v>3.1310472512700555E-2</c:v>
                </c:pt>
                <c:pt idx="18">
                  <c:v>3.1248112700001864E-2</c:v>
                </c:pt>
                <c:pt idx="19">
                  <c:v>3.1190096777571515E-2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56704"/>
        <c:axId val="122675584"/>
      </c:lineChart>
      <c:catAx>
        <c:axId val="1224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2675584"/>
        <c:crosses val="autoZero"/>
        <c:auto val="1"/>
        <c:lblAlgn val="ctr"/>
        <c:lblOffset val="100"/>
        <c:noMultiLvlLbl val="0"/>
      </c:catAx>
      <c:valAx>
        <c:axId val="12267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Yield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45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423862</xdr:colOff>
      <xdr:row>2</xdr:row>
      <xdr:rowOff>0</xdr:rowOff>
    </xdr:from>
    <xdr:to>
      <xdr:col>16</xdr:col>
      <xdr:colOff>342900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abSelected="1" workbookViewId="0">
      <selection activeCell="B4" sqref="B4"/>
    </sheetView>
  </sheetViews>
  <sheetFormatPr defaultRowHeight="15" x14ac:dyDescent="0.25"/>
  <sheetData>
    <row r="2" spans="1:5" x14ac:dyDescent="0.25">
      <c r="B2" t="s">
        <v>4</v>
      </c>
      <c r="C2" t="s">
        <v>5</v>
      </c>
      <c r="D2" t="s">
        <v>6</v>
      </c>
      <c r="E2" t="s">
        <v>8</v>
      </c>
    </row>
    <row r="3" spans="1:5" x14ac:dyDescent="0.25">
      <c r="B3">
        <v>0.03</v>
      </c>
      <c r="C3">
        <v>-0.03</v>
      </c>
      <c r="D3">
        <v>0.04</v>
      </c>
      <c r="E3">
        <v>1.2</v>
      </c>
    </row>
    <row r="5" spans="1:5" x14ac:dyDescent="0.25">
      <c r="A5" t="s">
        <v>0</v>
      </c>
      <c r="B5" t="s">
        <v>1</v>
      </c>
      <c r="C5" t="s">
        <v>2</v>
      </c>
      <c r="D5" t="s">
        <v>3</v>
      </c>
      <c r="E5" t="s">
        <v>7</v>
      </c>
    </row>
    <row r="6" spans="1:5" x14ac:dyDescent="0.25">
      <c r="A6">
        <v>0.5</v>
      </c>
      <c r="B6">
        <f>$B$3</f>
        <v>0.03</v>
      </c>
      <c r="C6">
        <f>$C$3*(1-EXP(-A6/$E$3))/(A6/$E$3)</f>
        <v>-2.4534674625568048E-2</v>
      </c>
      <c r="D6">
        <f>-$D$3*EXP(-A6/$E$3)+$D$3*(1-EXP(-A6/$E$3))/(A6/$E$3)</f>
        <v>6.3432742927396479E-3</v>
      </c>
      <c r="E6">
        <f>B6+C6+D6</f>
        <v>1.1808599667171599E-2</v>
      </c>
    </row>
    <row r="7" spans="1:5" x14ac:dyDescent="0.25">
      <c r="A7">
        <v>1</v>
      </c>
      <c r="B7">
        <f t="shared" ref="B7:B25" si="0">$B$3</f>
        <v>0.03</v>
      </c>
      <c r="C7">
        <f t="shared" ref="C7:C25" si="1">$C$3*(1-EXP(-A7/$E$3))/(A7/$E$3)</f>
        <v>-2.0354464493745183E-2</v>
      </c>
      <c r="D7">
        <f t="shared" ref="D7:D25" si="2">-$D$3*EXP(-A7/$E$3)+$D$3*(1-EXP(-A7/$E$3))/(A7/$E$3)</f>
        <v>9.7553576513771181E-3</v>
      </c>
      <c r="E7">
        <f t="shared" ref="E7:E25" si="3">B7+C7+D7</f>
        <v>1.9400893157631934E-2</v>
      </c>
    </row>
    <row r="8" spans="1:5" x14ac:dyDescent="0.25">
      <c r="A8">
        <v>1.5</v>
      </c>
      <c r="B8">
        <f t="shared" si="0"/>
        <v>0.03</v>
      </c>
      <c r="C8">
        <f t="shared" si="1"/>
        <v>-1.7123884875355436E-2</v>
      </c>
      <c r="D8">
        <f t="shared" si="2"/>
        <v>1.1371654626066312E-2</v>
      </c>
      <c r="E8">
        <f t="shared" si="3"/>
        <v>2.4247769750710874E-2</v>
      </c>
    </row>
    <row r="9" spans="1:5" x14ac:dyDescent="0.25">
      <c r="A9">
        <v>2</v>
      </c>
      <c r="B9">
        <f t="shared" si="0"/>
        <v>0.03</v>
      </c>
      <c r="C9">
        <f t="shared" si="1"/>
        <v>-1.4600239148923888E-2</v>
      </c>
      <c r="D9">
        <f t="shared" si="2"/>
        <v>1.1911961418396044E-2</v>
      </c>
      <c r="E9">
        <f t="shared" si="3"/>
        <v>2.7311722269472156E-2</v>
      </c>
    </row>
    <row r="10" spans="1:5" x14ac:dyDescent="0.25">
      <c r="A10">
        <v>2.5</v>
      </c>
      <c r="B10">
        <f t="shared" si="0"/>
        <v>0.03</v>
      </c>
      <c r="C10">
        <f t="shared" si="1"/>
        <v>-1.2606991611204628E-2</v>
      </c>
      <c r="D10">
        <f t="shared" si="2"/>
        <v>1.1828743290507919E-2</v>
      </c>
      <c r="E10">
        <f t="shared" si="3"/>
        <v>2.9221751679303291E-2</v>
      </c>
    </row>
    <row r="11" spans="1:5" x14ac:dyDescent="0.25">
      <c r="A11">
        <v>3</v>
      </c>
      <c r="B11">
        <f t="shared" si="0"/>
        <v>0.03</v>
      </c>
      <c r="C11">
        <f t="shared" si="1"/>
        <v>-1.1014980016513213E-2</v>
      </c>
      <c r="D11">
        <f t="shared" si="2"/>
        <v>1.1403240077061668E-2</v>
      </c>
      <c r="E11">
        <f t="shared" si="3"/>
        <v>3.0388260060548452E-2</v>
      </c>
    </row>
    <row r="12" spans="1:5" x14ac:dyDescent="0.25">
      <c r="A12">
        <v>3.5</v>
      </c>
      <c r="B12">
        <f t="shared" si="0"/>
        <v>0.03</v>
      </c>
      <c r="C12">
        <f t="shared" si="1"/>
        <v>-9.7291155474224043E-3</v>
      </c>
      <c r="D12">
        <f t="shared" si="2"/>
        <v>1.080760341431701E-2</v>
      </c>
      <c r="E12">
        <f t="shared" si="3"/>
        <v>3.1078487866894607E-2</v>
      </c>
    </row>
    <row r="13" spans="1:5" x14ac:dyDescent="0.25">
      <c r="A13">
        <v>4</v>
      </c>
      <c r="B13">
        <f t="shared" si="0"/>
        <v>0.03</v>
      </c>
      <c r="C13">
        <f t="shared" si="1"/>
        <v>-8.6789340598747277E-3</v>
      </c>
      <c r="D13">
        <f t="shared" si="2"/>
        <v>1.0144952345942876E-2</v>
      </c>
      <c r="E13">
        <f t="shared" si="3"/>
        <v>3.1466018286068147E-2</v>
      </c>
    </row>
    <row r="14" spans="1:5" x14ac:dyDescent="0.25">
      <c r="A14">
        <v>4.5</v>
      </c>
      <c r="B14">
        <f t="shared" si="0"/>
        <v>0.03</v>
      </c>
      <c r="C14">
        <f t="shared" si="1"/>
        <v>-7.811858033151927E-3</v>
      </c>
      <c r="D14">
        <f t="shared" si="2"/>
        <v>9.4751008766288738E-3</v>
      </c>
      <c r="E14">
        <f t="shared" si="3"/>
        <v>3.1663242843476949E-2</v>
      </c>
    </row>
    <row r="15" spans="1:5" x14ac:dyDescent="0.25">
      <c r="A15">
        <v>5</v>
      </c>
      <c r="B15">
        <f t="shared" si="0"/>
        <v>0.03</v>
      </c>
      <c r="C15">
        <f t="shared" si="1"/>
        <v>-7.0883722540871323E-3</v>
      </c>
      <c r="D15">
        <f t="shared" si="2"/>
        <v>8.8310088614891383E-3</v>
      </c>
      <c r="E15">
        <f t="shared" si="3"/>
        <v>3.1742636607402008E-2</v>
      </c>
    </row>
    <row r="16" spans="1:5" x14ac:dyDescent="0.25">
      <c r="A16">
        <v>5.5</v>
      </c>
      <c r="B16">
        <f t="shared" si="0"/>
        <v>0.03</v>
      </c>
      <c r="C16">
        <f t="shared" si="1"/>
        <v>-6.4785549585786775E-3</v>
      </c>
      <c r="D16">
        <f t="shared" si="2"/>
        <v>8.22924246941905E-3</v>
      </c>
      <c r="E16">
        <f t="shared" si="3"/>
        <v>3.175068751084037E-2</v>
      </c>
    </row>
    <row r="17" spans="1:5" x14ac:dyDescent="0.25">
      <c r="A17">
        <v>6</v>
      </c>
      <c r="B17">
        <f t="shared" si="0"/>
        <v>0.03</v>
      </c>
      <c r="C17">
        <f t="shared" si="1"/>
        <v>-5.9595723180054872E-3</v>
      </c>
      <c r="D17">
        <f t="shared" si="2"/>
        <v>7.6765785440438983E-3</v>
      </c>
      <c r="E17">
        <f t="shared" si="3"/>
        <v>3.1717006226038409E-2</v>
      </c>
    </row>
    <row r="18" spans="1:5" x14ac:dyDescent="0.25">
      <c r="A18">
        <v>6.5</v>
      </c>
      <c r="B18">
        <f t="shared" si="0"/>
        <v>0.03</v>
      </c>
      <c r="C18">
        <f t="shared" si="1"/>
        <v>-5.5138600887179026E-3</v>
      </c>
      <c r="D18">
        <f t="shared" si="2"/>
        <v>7.1741363145864986E-3</v>
      </c>
      <c r="E18">
        <f t="shared" si="3"/>
        <v>3.1660276225868596E-2</v>
      </c>
    </row>
    <row r="19" spans="1:5" x14ac:dyDescent="0.25">
      <c r="A19">
        <v>7</v>
      </c>
      <c r="B19">
        <f t="shared" si="0"/>
        <v>0.03</v>
      </c>
      <c r="C19">
        <f t="shared" si="1"/>
        <v>-5.1277973158552195E-3</v>
      </c>
      <c r="D19">
        <f t="shared" si="2"/>
        <v>6.7199311000142332E-3</v>
      </c>
      <c r="E19">
        <f t="shared" si="3"/>
        <v>3.159213378415901E-2</v>
      </c>
    </row>
    <row r="20" spans="1:5" x14ac:dyDescent="0.25">
      <c r="A20">
        <v>7.5</v>
      </c>
      <c r="B20">
        <f t="shared" si="0"/>
        <v>0.03</v>
      </c>
      <c r="C20">
        <f t="shared" si="1"/>
        <v>-4.7907338201461066E-3</v>
      </c>
      <c r="D20">
        <f t="shared" si="2"/>
        <v>6.3104269280790347E-3</v>
      </c>
      <c r="E20">
        <f t="shared" si="3"/>
        <v>3.1519693107932928E-2</v>
      </c>
    </row>
    <row r="21" spans="1:5" x14ac:dyDescent="0.25">
      <c r="A21">
        <v>8</v>
      </c>
      <c r="B21">
        <f t="shared" si="0"/>
        <v>0.03</v>
      </c>
      <c r="C21">
        <f t="shared" si="1"/>
        <v>-4.4942731478939705E-3</v>
      </c>
      <c r="D21">
        <f t="shared" si="2"/>
        <v>5.9414588451383683E-3</v>
      </c>
      <c r="E21">
        <f t="shared" si="3"/>
        <v>3.1447185697244397E-2</v>
      </c>
    </row>
    <row r="22" spans="1:5" x14ac:dyDescent="0.25">
      <c r="A22">
        <v>8.5</v>
      </c>
      <c r="B22">
        <f t="shared" si="0"/>
        <v>0.03</v>
      </c>
      <c r="C22">
        <f t="shared" si="1"/>
        <v>-4.2317408248551116E-3</v>
      </c>
      <c r="D22">
        <f t="shared" si="2"/>
        <v>5.6087622234384307E-3</v>
      </c>
      <c r="E22">
        <f t="shared" si="3"/>
        <v>3.1377021398583317E-2</v>
      </c>
    </row>
    <row r="23" spans="1:5" x14ac:dyDescent="0.25">
      <c r="A23">
        <v>9</v>
      </c>
      <c r="B23">
        <f t="shared" si="0"/>
        <v>0.03</v>
      </c>
      <c r="C23">
        <f t="shared" si="1"/>
        <v>-3.9977876625194083E-3</v>
      </c>
      <c r="D23">
        <f t="shared" si="2"/>
        <v>5.3082601752199648E-3</v>
      </c>
      <c r="E23">
        <f t="shared" si="3"/>
        <v>3.1310472512700555E-2</v>
      </c>
    </row>
    <row r="24" spans="1:5" x14ac:dyDescent="0.25">
      <c r="A24">
        <v>9.5</v>
      </c>
      <c r="B24">
        <f t="shared" si="0"/>
        <v>0.03</v>
      </c>
      <c r="C24">
        <f t="shared" si="1"/>
        <v>-3.7880919826532326E-3</v>
      </c>
      <c r="D24">
        <f t="shared" si="2"/>
        <v>5.036204682655099E-3</v>
      </c>
      <c r="E24">
        <f t="shared" si="3"/>
        <v>3.1248112700001864E-2</v>
      </c>
    </row>
    <row r="25" spans="1:5" x14ac:dyDescent="0.25">
      <c r="A25">
        <v>10</v>
      </c>
      <c r="B25">
        <f t="shared" si="0"/>
        <v>0.03</v>
      </c>
      <c r="C25">
        <f t="shared" si="1"/>
        <v>-3.5991346698848897E-3</v>
      </c>
      <c r="D25">
        <f t="shared" si="2"/>
        <v>4.789231447456405E-3</v>
      </c>
      <c r="E25">
        <f t="shared" si="3"/>
        <v>3.1190096777571515E-2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Lucas</dc:creator>
  <cp:lastModifiedBy>Deborah Lucas</cp:lastModifiedBy>
  <dcterms:created xsi:type="dcterms:W3CDTF">2013-02-26T02:21:31Z</dcterms:created>
  <dcterms:modified xsi:type="dcterms:W3CDTF">2013-02-26T17:32:53Z</dcterms:modified>
</cp:coreProperties>
</file>