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c\Desktop\Code\voting\data\"/>
    </mc:Choice>
  </mc:AlternateContent>
  <xr:revisionPtr revIDLastSave="0" documentId="13_ncr:1_{C68471E7-964D-4A15-B180-296A4E1CF4D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urnout Rates" sheetId="1" r:id="rId1"/>
    <sheet name="Query" sheetId="2" r:id="rId2"/>
  </sheets>
  <definedNames>
    <definedName name="_xlnm._FilterDatabase" localSheetId="0" hidden="1">'Turnout Rates'!$A$2:$Z$55</definedName>
  </definedNames>
  <calcPr calcId="191029"/>
</workbook>
</file>

<file path=xl/calcChain.xml><?xml version="1.0" encoding="utf-8"?>
<calcChain xmlns="http://schemas.openxmlformats.org/spreadsheetml/2006/main">
  <c r="E68" i="1" l="1"/>
  <c r="E67" i="1"/>
  <c r="E66" i="1"/>
  <c r="E64" i="1"/>
  <c r="E63" i="1"/>
  <c r="K62" i="1"/>
  <c r="E62" i="1" s="1"/>
  <c r="E61" i="1"/>
  <c r="E60" i="1"/>
  <c r="E59" i="1"/>
  <c r="E55" i="1"/>
  <c r="E54" i="1"/>
  <c r="E53" i="1"/>
  <c r="E52" i="1"/>
  <c r="E51" i="1"/>
  <c r="E50" i="1"/>
  <c r="E49" i="1"/>
  <c r="E48" i="1"/>
  <c r="E47" i="1"/>
  <c r="E46" i="1"/>
  <c r="K45" i="1"/>
  <c r="E45" i="1"/>
  <c r="K44" i="1"/>
  <c r="E44" i="1" s="1"/>
  <c r="K43" i="1"/>
  <c r="E43" i="1"/>
  <c r="K42" i="1"/>
  <c r="E42" i="1" s="1"/>
  <c r="E41" i="1"/>
  <c r="E40" i="1"/>
  <c r="K39" i="1"/>
  <c r="E39" i="1" s="1"/>
  <c r="E38" i="1"/>
  <c r="K37" i="1"/>
  <c r="E37" i="1" s="1"/>
  <c r="K36" i="1"/>
  <c r="E36" i="1" s="1"/>
  <c r="K35" i="1"/>
  <c r="E35" i="1" s="1"/>
  <c r="K34" i="1"/>
  <c r="E34" i="1" s="1"/>
  <c r="E32" i="1"/>
  <c r="E31" i="1"/>
  <c r="E30" i="1"/>
  <c r="E29" i="1"/>
  <c r="E28" i="1"/>
  <c r="E26" i="1"/>
  <c r="K25" i="1"/>
  <c r="E25" i="1" s="1"/>
  <c r="K24" i="1"/>
  <c r="E24" i="1" s="1"/>
  <c r="K23" i="1"/>
  <c r="E23" i="1" s="1"/>
  <c r="E22" i="1"/>
  <c r="K21" i="1"/>
  <c r="E21" i="1" s="1"/>
  <c r="K20" i="1"/>
  <c r="E20" i="1" s="1"/>
  <c r="K19" i="1"/>
  <c r="E19" i="1" s="1"/>
  <c r="K18" i="1"/>
  <c r="E18" i="1"/>
  <c r="K17" i="1"/>
  <c r="E17" i="1" s="1"/>
  <c r="K16" i="1"/>
  <c r="E16" i="1"/>
  <c r="K15" i="1"/>
  <c r="E15" i="1" s="1"/>
  <c r="E14" i="1"/>
  <c r="K13" i="1"/>
  <c r="E13" i="1"/>
  <c r="K12" i="1"/>
  <c r="E12" i="1" s="1"/>
  <c r="E11" i="1"/>
  <c r="E10" i="1"/>
  <c r="E9" i="1"/>
  <c r="E8" i="1"/>
  <c r="E7" i="1"/>
  <c r="E6" i="1"/>
  <c r="K5" i="1"/>
  <c r="E5" i="1" s="1"/>
  <c r="K4" i="1"/>
  <c r="E4" i="1" s="1"/>
  <c r="K3" i="1"/>
  <c r="E3" i="1" s="1"/>
</calcChain>
</file>

<file path=xl/sharedStrings.xml><?xml version="1.0" encoding="utf-8"?>
<sst xmlns="http://schemas.openxmlformats.org/spreadsheetml/2006/main" count="449" uniqueCount="144">
  <si>
    <t>Turnout Rate</t>
  </si>
  <si>
    <t>Denominators</t>
  </si>
  <si>
    <t>Vote in Party Contest</t>
  </si>
  <si>
    <t>Notes</t>
  </si>
  <si>
    <t>Date</t>
  </si>
  <si>
    <t>State</t>
  </si>
  <si>
    <t>Election Type</t>
  </si>
  <si>
    <t>Party</t>
  </si>
  <si>
    <t>VEP Total Ballots Counted</t>
  </si>
  <si>
    <t>Voting-Eligible Population (VEP)</t>
  </si>
  <si>
    <t>Voting-Age Population (VAP)</t>
  </si>
  <si>
    <t>Democrat</t>
  </si>
  <si>
    <t>Republican</t>
  </si>
  <si>
    <t>Minor</t>
  </si>
  <si>
    <t>Total Ballots Counted</t>
  </si>
  <si>
    <t>Total Ballots Counted May Include Under and Over Votes</t>
  </si>
  <si>
    <t>Iowa</t>
  </si>
  <si>
    <t>Caucus</t>
  </si>
  <si>
    <t>D&amp;R</t>
  </si>
  <si>
    <t>https://www.desmoinesregister.com/elections/results/primaries/democratic/iowa/</t>
  </si>
  <si>
    <t>New Hampshire</t>
  </si>
  <si>
    <t>Primary</t>
  </si>
  <si>
    <t>https://sos.nh.gov/20PPresults.aspx</t>
  </si>
  <si>
    <t>Nevada</t>
  </si>
  <si>
    <t>D</t>
  </si>
  <si>
    <t>n/a</t>
  </si>
  <si>
    <t>South Carolina</t>
  </si>
  <si>
    <t>https://www.enr-scvotes.org/SC/100517/Web02-state.242137/#/</t>
  </si>
  <si>
    <t>Alabama</t>
  </si>
  <si>
    <t>http://www2.alabamavotes.gov/electionnight/statewideResultsByContest.aspx?ecode=1001060</t>
  </si>
  <si>
    <t>Arkansas</t>
  </si>
  <si>
    <t>https://results.enr.clarityelections.com/AR/101561/web.241347/#/summary</t>
  </si>
  <si>
    <t>California</t>
  </si>
  <si>
    <t>https://www.sos.ca.gov/elections/prior-elections/statewide-election-results/presidential-primary-election-march-3-2020/statement-vote/</t>
  </si>
  <si>
    <t>Colorado</t>
  </si>
  <si>
    <t>https://results.enr.clarityelections.com/CO/100039/web.241347/#/summary</t>
  </si>
  <si>
    <t>Votes for candidates who dropped out are not reported</t>
  </si>
  <si>
    <t>Maine</t>
  </si>
  <si>
    <t>https://www.maine.gov/sos/cec/elec/results/results20.html#pres20</t>
  </si>
  <si>
    <t>Using Question 1 for total turnout</t>
  </si>
  <si>
    <t>Massachusetts</t>
  </si>
  <si>
    <t>https://electionstats.state.ma.us/elections/search/year_from:2020/year_to:2020/office_id:1/stage:Primaries</t>
  </si>
  <si>
    <t>Minnesota</t>
  </si>
  <si>
    <t>https://electionresults.sos.state.mn.us/Results/StatewidePnp/132?officeInElectionId=22262</t>
  </si>
  <si>
    <t>North Carolina</t>
  </si>
  <si>
    <t>https://er.ncsbe.gov/?election_dt=03/03/2020&amp;county_id=0&amp;office=FED&amp;contest=0</t>
  </si>
  <si>
    <t>Oklahoma</t>
  </si>
  <si>
    <t>https://results.okelections.us/OKER/?elecDate=20200303</t>
  </si>
  <si>
    <t>Tennessee</t>
  </si>
  <si>
    <t>https://www.elections.tn.gov/results.php?ByOffice=Candidates%20for%20President%20of%20the%20United%20States</t>
  </si>
  <si>
    <t>Texas</t>
  </si>
  <si>
    <t>https://results.texas-election.com/landing-page</t>
  </si>
  <si>
    <t>Utah</t>
  </si>
  <si>
    <t>https://electionresults.utah.gov/elections/federal</t>
  </si>
  <si>
    <t>Vermont</t>
  </si>
  <si>
    <t>https://vtelectionresults.sec.state.vt.us/Index.html#/</t>
  </si>
  <si>
    <t>Virginia</t>
  </si>
  <si>
    <t>https://results.elections.virginia.gov/vaelections/2020%20March%20Democratic%20Presidential%20Primary/Site/President.html</t>
  </si>
  <si>
    <t>Idaho</t>
  </si>
  <si>
    <t>https://www.livevoterturnout.com/Idaho/LiveResults/1/en/Index_111.html</t>
  </si>
  <si>
    <t>Michigan</t>
  </si>
  <si>
    <t>https://mielections.us/election/results/2020PPR_CENR.html</t>
  </si>
  <si>
    <t>Mississippi</t>
  </si>
  <si>
    <t>https://www.sos.ms.gov/Elections-Voting/Pages/Election-Results-By-Year.aspx</t>
  </si>
  <si>
    <t>Missouri</t>
  </si>
  <si>
    <t>https://enr.sos.mo.gov/</t>
  </si>
  <si>
    <t>North Dakota</t>
  </si>
  <si>
    <t>https://twitter.com/nddemnpl/status/1237709872071835648</t>
  </si>
  <si>
    <t>Washington</t>
  </si>
  <si>
    <t>https://results.vote.wa.gov/results/20200310/</t>
  </si>
  <si>
    <t>Wyoming</t>
  </si>
  <si>
    <t>Convention</t>
  </si>
  <si>
    <t>R</t>
  </si>
  <si>
    <t>Arizona</t>
  </si>
  <si>
    <t>https://results.arizona.vote/#/featured/28/0</t>
  </si>
  <si>
    <t>Florida</t>
  </si>
  <si>
    <t>https://floridaelectionwatch.gov/FederalOffices/President</t>
  </si>
  <si>
    <t>Illinois</t>
  </si>
  <si>
    <t>https://www.elections.il.gov/ElectionOperations/ElectionVoteTotals.aspx</t>
  </si>
  <si>
    <t>Ohio (4/28)</t>
  </si>
  <si>
    <t>https://www.ohiosos.gov/elections/election-results-and-data/2020/</t>
  </si>
  <si>
    <t>Georgia (6/9)</t>
  </si>
  <si>
    <t>https://results.enr.clarityelections.com/GA/103613/web.247524/#/summary</t>
  </si>
  <si>
    <t>Using vote history file from the SoS vote history file</t>
  </si>
  <si>
    <t>Alaska (4/11)</t>
  </si>
  <si>
    <t>https://static1.squarespace.com/static/54bee0c9e4b0441ce96c4681/t/5e9285f45e4b116e0989bde9/1586660853240/April+11+2020+Alaska+Results+PRP++.pdf</t>
  </si>
  <si>
    <t>Hawaii</t>
  </si>
  <si>
    <t>https://hawaiidemocrats.org/wp-content/uploads/2020/05/HawaiiDemocraticPartySOVFinalRevF.pdf</t>
  </si>
  <si>
    <t>Louisiana (7/11)</t>
  </si>
  <si>
    <t>https://voterportal.sos.la.gov/Graphical</t>
  </si>
  <si>
    <t>Wyoming (4/18)</t>
  </si>
  <si>
    <t>https://www.wyodems.org/2020caucusresults</t>
  </si>
  <si>
    <t>Wisconsin</t>
  </si>
  <si>
    <t>https://elections.wi.gov/elections-voting/results</t>
  </si>
  <si>
    <t>Connecticut (8/11)</t>
  </si>
  <si>
    <t>https://ctemspublic.pcctg.net/#/home</t>
  </si>
  <si>
    <t>Delaware (7/7)</t>
  </si>
  <si>
    <t>https://elections.delaware.gov/results/html/index.shtml?electionId=PP2020</t>
  </si>
  <si>
    <t>Maryland (6/2)</t>
  </si>
  <si>
    <t>https://elections.maryland.gov/county_status_page_root.html</t>
  </si>
  <si>
    <t>New York (6/23)</t>
  </si>
  <si>
    <t>https://nyenr.elections.ny.gov/</t>
  </si>
  <si>
    <t>Pennsylvania (6/2)</t>
  </si>
  <si>
    <t>https://electionreturns.pa.gov/</t>
  </si>
  <si>
    <t>Rhode Island (6/2)</t>
  </si>
  <si>
    <t>https://www.ri.gov/election/results/2020/presidential_preference_primary/</t>
  </si>
  <si>
    <t>Kansas</t>
  </si>
  <si>
    <t>https://kansasdems.org/2020primaryresults</t>
  </si>
  <si>
    <t>Indiana (6/2)</t>
  </si>
  <si>
    <t>https://enr.indianavoters.in.gov/site/index.html</t>
  </si>
  <si>
    <t>Nebraska</t>
  </si>
  <si>
    <t>https://electionresults.nebraska.gov/</t>
  </si>
  <si>
    <t>West Virginia (6/9)</t>
  </si>
  <si>
    <t>https://results.enr.clarityelections.com/WV/103231/web.254232/#/summary</t>
  </si>
  <si>
    <t>Kentucky (6/23/2020)</t>
  </si>
  <si>
    <t>https://results.enr.clarityelections.com/KY/103779/web.255599/#/summary</t>
  </si>
  <si>
    <t>Oregon</t>
  </si>
  <si>
    <t>https://results.oregonvotes.gov/</t>
  </si>
  <si>
    <t>District of Columbia</t>
  </si>
  <si>
    <t>https://electionresults.dcboe.org/election_results/2020-Primary-Election</t>
  </si>
  <si>
    <t>Montana</t>
  </si>
  <si>
    <t>https://electionresults.mt.gov/</t>
  </si>
  <si>
    <t>New Jersey (7/7)</t>
  </si>
  <si>
    <t>https://www.nj.gov/state/elections/election-information-2020.shtml#primary</t>
  </si>
  <si>
    <t>New Mexico</t>
  </si>
  <si>
    <t>https://electionresults.sos.state.nm.us/</t>
  </si>
  <si>
    <t>South Dakota</t>
  </si>
  <si>
    <t>http://electionresults.sd.gov/</t>
  </si>
  <si>
    <t>State Primaries</t>
  </si>
  <si>
    <t>State Primary</t>
  </si>
  <si>
    <t>https://results.enr.clarityelections.com/IA/103296/web.255599/#/summary</t>
  </si>
  <si>
    <t>https://www.enr-scvotes.org/SC/103402/Web02-state.250556/#/</t>
  </si>
  <si>
    <t>Using Question 802 for total turnout</t>
  </si>
  <si>
    <t>https://silverstateelection.nv.gov/vote-turnout/</t>
  </si>
  <si>
    <t>https://www.elections.virginia.gov/2020-election-results/</t>
  </si>
  <si>
    <t>https://results.enr.clarityelections.com/CO/103901/web.255599/#/summary</t>
  </si>
  <si>
    <t>https://results.okelections.us/OKER/?elecDate=20200630</t>
  </si>
  <si>
    <t>c</t>
  </si>
  <si>
    <t>https://electionresults.utah.gov/elections/</t>
  </si>
  <si>
    <t>Only Republican statewide elections</t>
  </si>
  <si>
    <t>https://www2.alabamavotes.gov/electionnight/statewideResultsByContest.aspx?ecode=1001065</t>
  </si>
  <si>
    <t>Republican Senate primary election only statewide election</t>
  </si>
  <si>
    <t>https://www.hawaiinewsnow.com/2020/08/10/more-than-ballots-were-cast-thats-record-number-hawaii-primary/</t>
  </si>
  <si>
    <t>https://floridaelectionwatch.gov/CountyReportingStatus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</si>
</sst>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##,###,###"/>
  </numFmts>
  <fonts count="14" x14ac:knownFonts="1">
    <font>
      <sz val="10"/>
      <color rgb="FF000000"/>
      <name val="Arial"/>
    </font>
    <font>
      <sz val="10"/>
      <name val="Arial"/>
    </font>
    <font>
      <b/>
      <u/>
      <sz val="10"/>
      <name val="Arial"/>
    </font>
    <font>
      <b/>
      <u/>
      <sz val="10"/>
      <name val="Arial"/>
    </font>
    <font>
      <sz val="10"/>
      <name val="Arial"/>
    </font>
    <font>
      <b/>
      <u/>
      <sz val="10"/>
      <name val="Arial"/>
    </font>
    <font>
      <b/>
      <sz val="10"/>
      <name val="Arial"/>
    </font>
    <font>
      <b/>
      <sz val="10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6" fillId="0" borderId="0" xfId="0" applyFont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6" xfId="0" applyFont="1" applyBorder="1" applyAlignment="1"/>
    <xf numFmtId="0" fontId="6" fillId="0" borderId="6" xfId="0" applyFont="1" applyBorder="1" applyAlignment="1"/>
    <xf numFmtId="0" fontId="7" fillId="0" borderId="7" xfId="0" applyFont="1" applyBorder="1" applyAlignment="1"/>
    <xf numFmtId="3" fontId="7" fillId="0" borderId="6" xfId="0" applyNumberFormat="1" applyFont="1" applyBorder="1" applyAlignment="1">
      <alignment horizontal="right"/>
    </xf>
    <xf numFmtId="3" fontId="7" fillId="0" borderId="8" xfId="0" applyNumberFormat="1" applyFont="1" applyBorder="1" applyAlignment="1">
      <alignment horizontal="right"/>
    </xf>
    <xf numFmtId="0" fontId="7" fillId="0" borderId="8" xfId="0" applyFont="1" applyBorder="1" applyAlignment="1"/>
    <xf numFmtId="0" fontId="4" fillId="0" borderId="0" xfId="0" applyFont="1" applyAlignment="1"/>
    <xf numFmtId="14" fontId="8" fillId="2" borderId="0" xfId="0" applyNumberFormat="1" applyFont="1" applyFill="1" applyAlignment="1">
      <alignment horizontal="right"/>
    </xf>
    <xf numFmtId="0" fontId="4" fillId="2" borderId="0" xfId="0" applyFont="1" applyFill="1" applyAlignment="1"/>
    <xf numFmtId="164" fontId="4" fillId="2" borderId="0" xfId="0" applyNumberFormat="1" applyFont="1" applyFill="1"/>
    <xf numFmtId="3" fontId="4" fillId="2" borderId="0" xfId="0" applyNumberFormat="1" applyFont="1" applyFill="1" applyAlignment="1"/>
    <xf numFmtId="165" fontId="4" fillId="2" borderId="0" xfId="0" applyNumberFormat="1" applyFont="1" applyFill="1" applyAlignment="1"/>
    <xf numFmtId="165" fontId="4" fillId="2" borderId="0" xfId="0" applyNumberFormat="1" applyFont="1" applyFill="1"/>
    <xf numFmtId="0" fontId="9" fillId="0" borderId="0" xfId="0" applyFont="1" applyAlignment="1"/>
    <xf numFmtId="14" fontId="8" fillId="0" borderId="0" xfId="0" applyNumberFormat="1" applyFont="1" applyAlignment="1">
      <alignment horizontal="right"/>
    </xf>
    <xf numFmtId="164" fontId="4" fillId="3" borderId="0" xfId="0" applyNumberFormat="1" applyFont="1" applyFill="1"/>
    <xf numFmtId="3" fontId="4" fillId="0" borderId="0" xfId="0" applyNumberFormat="1" applyFont="1" applyAlignment="1"/>
    <xf numFmtId="165" fontId="4" fillId="0" borderId="0" xfId="0" applyNumberFormat="1" applyFont="1" applyAlignment="1"/>
    <xf numFmtId="165" fontId="4" fillId="0" borderId="0" xfId="0" applyNumberFormat="1" applyFont="1"/>
    <xf numFmtId="165" fontId="4" fillId="2" borderId="0" xfId="0" applyNumberFormat="1" applyFont="1" applyFill="1" applyAlignment="1">
      <alignment horizontal="right"/>
    </xf>
    <xf numFmtId="165" fontId="4" fillId="0" borderId="0" xfId="0" applyNumberFormat="1" applyFont="1" applyAlignment="1">
      <alignment horizontal="right"/>
    </xf>
    <xf numFmtId="0" fontId="8" fillId="0" borderId="0" xfId="0" applyFont="1" applyAlignment="1"/>
    <xf numFmtId="0" fontId="8" fillId="2" borderId="0" xfId="0" applyFont="1" applyFill="1" applyAlignment="1"/>
    <xf numFmtId="0" fontId="10" fillId="0" borderId="0" xfId="0" applyFont="1" applyAlignment="1"/>
    <xf numFmtId="14" fontId="8" fillId="0" borderId="0" xfId="0" applyNumberFormat="1" applyFont="1" applyAlignment="1"/>
    <xf numFmtId="14" fontId="8" fillId="2" borderId="0" xfId="0" applyNumberFormat="1" applyFont="1" applyFill="1" applyAlignment="1">
      <alignment horizontal="right"/>
    </xf>
    <xf numFmtId="14" fontId="8" fillId="2" borderId="0" xfId="0" applyNumberFormat="1" applyFont="1" applyFill="1" applyAlignment="1"/>
    <xf numFmtId="165" fontId="0" fillId="0" borderId="0" xfId="0" applyNumberFormat="1" applyFont="1" applyAlignment="1">
      <alignment horizontal="right"/>
    </xf>
    <xf numFmtId="0" fontId="4" fillId="2" borderId="0" xfId="0" applyFont="1" applyFill="1"/>
    <xf numFmtId="14" fontId="8" fillId="0" borderId="0" xfId="0" applyNumberFormat="1" applyFont="1" applyAlignment="1"/>
    <xf numFmtId="14" fontId="8" fillId="0" borderId="0" xfId="0" applyNumberFormat="1" applyFont="1" applyAlignment="1">
      <alignment horizontal="right"/>
    </xf>
    <xf numFmtId="14" fontId="8" fillId="2" borderId="0" xfId="0" applyNumberFormat="1" applyFont="1" applyFill="1" applyAlignment="1"/>
    <xf numFmtId="14" fontId="8" fillId="2" borderId="0" xfId="0" applyNumberFormat="1" applyFont="1" applyFill="1" applyAlignment="1"/>
    <xf numFmtId="3" fontId="11" fillId="0" borderId="0" xfId="0" applyNumberFormat="1" applyFont="1" applyAlignment="1"/>
    <xf numFmtId="0" fontId="4" fillId="3" borderId="0" xfId="0" applyFont="1" applyFill="1"/>
    <xf numFmtId="165" fontId="12" fillId="0" borderId="0" xfId="0" applyNumberFormat="1" applyFont="1" applyAlignment="1">
      <alignment horizontal="right"/>
    </xf>
    <xf numFmtId="165" fontId="12" fillId="0" borderId="0" xfId="0" applyNumberFormat="1" applyFont="1" applyAlignment="1"/>
    <xf numFmtId="0" fontId="12" fillId="0" borderId="0" xfId="0" applyFont="1" applyAlignment="1"/>
    <xf numFmtId="14" fontId="4" fillId="0" borderId="0" xfId="0" applyNumberFormat="1" applyFont="1" applyAlignment="1"/>
    <xf numFmtId="164" fontId="4" fillId="0" borderId="0" xfId="0" applyNumberFormat="1" applyFont="1"/>
    <xf numFmtId="3" fontId="4" fillId="0" borderId="0" xfId="0" applyNumberFormat="1" applyFont="1"/>
    <xf numFmtId="165" fontId="13" fillId="0" borderId="0" xfId="0" applyNumberFormat="1" applyFont="1" applyAlignment="1"/>
    <xf numFmtId="0" fontId="1" fillId="0" borderId="0" xfId="0" applyFont="1"/>
    <xf numFmtId="165" fontId="0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5" fillId="0" borderId="1" xfId="0" applyFont="1" applyBorder="1" applyAlignment="1">
      <alignment horizontal="center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ections.tn.gov/results.php?ByOffice=Candidates%20for%20President%20of%20the%20United%20States" TargetMode="External"/><Relationship Id="rId18" Type="http://schemas.openxmlformats.org/officeDocument/2006/relationships/hyperlink" Target="https://www.livevoterturnout.com/Idaho/LiveResults/1/en/Index_111.html" TargetMode="External"/><Relationship Id="rId26" Type="http://schemas.openxmlformats.org/officeDocument/2006/relationships/hyperlink" Target="https://www.elections.il.gov/ElectionOperations/ElectionVoteTotals.aspx" TargetMode="External"/><Relationship Id="rId39" Type="http://schemas.openxmlformats.org/officeDocument/2006/relationships/hyperlink" Target="https://www.ri.gov/election/results/2020/presidential_preference_primary/" TargetMode="External"/><Relationship Id="rId21" Type="http://schemas.openxmlformats.org/officeDocument/2006/relationships/hyperlink" Target="https://enr.sos.mo.gov/" TargetMode="External"/><Relationship Id="rId34" Type="http://schemas.openxmlformats.org/officeDocument/2006/relationships/hyperlink" Target="https://ctemspublic.pcctg.net/" TargetMode="External"/><Relationship Id="rId42" Type="http://schemas.openxmlformats.org/officeDocument/2006/relationships/hyperlink" Target="https://electionresults.nebraska.gov/" TargetMode="External"/><Relationship Id="rId47" Type="http://schemas.openxmlformats.org/officeDocument/2006/relationships/hyperlink" Target="https://electionresults.mt.gov/" TargetMode="External"/><Relationship Id="rId50" Type="http://schemas.openxmlformats.org/officeDocument/2006/relationships/hyperlink" Target="http://electionresults.sd.gov/" TargetMode="External"/><Relationship Id="rId55" Type="http://schemas.openxmlformats.org/officeDocument/2006/relationships/hyperlink" Target="https://results.enr.clarityelections.com/CO/103901/web.255599/" TargetMode="External"/><Relationship Id="rId7" Type="http://schemas.openxmlformats.org/officeDocument/2006/relationships/hyperlink" Target="https://results.enr.clarityelections.com/CO/100039/web.241347/" TargetMode="External"/><Relationship Id="rId2" Type="http://schemas.openxmlformats.org/officeDocument/2006/relationships/hyperlink" Target="https://sos.nh.gov/20PPresults.aspx" TargetMode="External"/><Relationship Id="rId16" Type="http://schemas.openxmlformats.org/officeDocument/2006/relationships/hyperlink" Target="https://vtelectionresults.sec.state.vt.us/Index.html" TargetMode="External"/><Relationship Id="rId29" Type="http://schemas.openxmlformats.org/officeDocument/2006/relationships/hyperlink" Target="https://static1.squarespace.com/static/54bee0c9e4b0441ce96c4681/t/5e9285f45e4b116e0989bde9/1586660853240/April+11+2020+Alaska+Results+PRP++.pdf" TargetMode="External"/><Relationship Id="rId11" Type="http://schemas.openxmlformats.org/officeDocument/2006/relationships/hyperlink" Target="https://er.ncsbe.gov/?election_dt=03/03/2020&amp;county_id=0&amp;office=FED&amp;contest=0" TargetMode="External"/><Relationship Id="rId24" Type="http://schemas.openxmlformats.org/officeDocument/2006/relationships/hyperlink" Target="https://results.arizona.vote/" TargetMode="External"/><Relationship Id="rId32" Type="http://schemas.openxmlformats.org/officeDocument/2006/relationships/hyperlink" Target="https://www.wyodems.org/2020caucusresults" TargetMode="External"/><Relationship Id="rId37" Type="http://schemas.openxmlformats.org/officeDocument/2006/relationships/hyperlink" Target="https://nyenr.elections.ny.gov/" TargetMode="External"/><Relationship Id="rId40" Type="http://schemas.openxmlformats.org/officeDocument/2006/relationships/hyperlink" Target="https://kansasdems.org/2020primaryresults" TargetMode="External"/><Relationship Id="rId45" Type="http://schemas.openxmlformats.org/officeDocument/2006/relationships/hyperlink" Target="https://results.oregonvotes.gov/" TargetMode="External"/><Relationship Id="rId53" Type="http://schemas.openxmlformats.org/officeDocument/2006/relationships/hyperlink" Target="https://silverstateelection.nv.gov/vote-turnout/" TargetMode="External"/><Relationship Id="rId58" Type="http://schemas.openxmlformats.org/officeDocument/2006/relationships/hyperlink" Target="https://www2.alabamavotes.gov/electionnight/statewideResultsByContest.aspx?ecode=1001065" TargetMode="External"/><Relationship Id="rId5" Type="http://schemas.openxmlformats.org/officeDocument/2006/relationships/hyperlink" Target="https://results.enr.clarityelections.com/AR/101561/web.241347/" TargetMode="External"/><Relationship Id="rId19" Type="http://schemas.openxmlformats.org/officeDocument/2006/relationships/hyperlink" Target="https://mielections.us/election/results/2020PPR_CENR.html" TargetMode="External"/><Relationship Id="rId4" Type="http://schemas.openxmlformats.org/officeDocument/2006/relationships/hyperlink" Target="http://www2.alabamavotes.gov/electionnight/statewideResultsByContest.aspx?ecode=1001060" TargetMode="External"/><Relationship Id="rId9" Type="http://schemas.openxmlformats.org/officeDocument/2006/relationships/hyperlink" Target="https://electionstats.state.ma.us/elections/search/year_from:2020/year_to:2020/office_id:1/stage:Primaries" TargetMode="External"/><Relationship Id="rId14" Type="http://schemas.openxmlformats.org/officeDocument/2006/relationships/hyperlink" Target="https://results.texas-election.com/landing-page" TargetMode="External"/><Relationship Id="rId22" Type="http://schemas.openxmlformats.org/officeDocument/2006/relationships/hyperlink" Target="https://twitter.com/nddemnpl/status/1237709872071835648" TargetMode="External"/><Relationship Id="rId27" Type="http://schemas.openxmlformats.org/officeDocument/2006/relationships/hyperlink" Target="https://www.ohiosos.gov/elections/election-results-and-data/2020/" TargetMode="External"/><Relationship Id="rId30" Type="http://schemas.openxmlformats.org/officeDocument/2006/relationships/hyperlink" Target="https://hawaiidemocrats.org/wp-content/uploads/2020/05/HawaiiDemocraticPartySOVFinalRevF.pdf" TargetMode="External"/><Relationship Id="rId35" Type="http://schemas.openxmlformats.org/officeDocument/2006/relationships/hyperlink" Target="https://elections.delaware.gov/results/html/index.shtml?electionId=PP2020" TargetMode="External"/><Relationship Id="rId43" Type="http://schemas.openxmlformats.org/officeDocument/2006/relationships/hyperlink" Target="https://results.enr.clarityelections.com/WV/103231/web.254232/" TargetMode="External"/><Relationship Id="rId48" Type="http://schemas.openxmlformats.org/officeDocument/2006/relationships/hyperlink" Target="https://www.nj.gov/state/elections/election-information-2020.shtml" TargetMode="External"/><Relationship Id="rId56" Type="http://schemas.openxmlformats.org/officeDocument/2006/relationships/hyperlink" Target="https://results.okelections.us/OKER/?elecDate=20200630" TargetMode="External"/><Relationship Id="rId8" Type="http://schemas.openxmlformats.org/officeDocument/2006/relationships/hyperlink" Target="https://www.maine.gov/sos/cec/elec/results/results20.html" TargetMode="External"/><Relationship Id="rId51" Type="http://schemas.openxmlformats.org/officeDocument/2006/relationships/hyperlink" Target="https://results.enr.clarityelections.com/IA/103296/web.255599/" TargetMode="External"/><Relationship Id="rId3" Type="http://schemas.openxmlformats.org/officeDocument/2006/relationships/hyperlink" Target="https://www.enr-scvotes.org/SC/100517/Web02-state.242137/" TargetMode="External"/><Relationship Id="rId12" Type="http://schemas.openxmlformats.org/officeDocument/2006/relationships/hyperlink" Target="https://results.okelections.us/OKER/?elecDate=20200303" TargetMode="External"/><Relationship Id="rId17" Type="http://schemas.openxmlformats.org/officeDocument/2006/relationships/hyperlink" Target="https://results.elections.virginia.gov/vaelections/2020%20March%20Democratic%20Presidential%20Primary/Site/President.html" TargetMode="External"/><Relationship Id="rId25" Type="http://schemas.openxmlformats.org/officeDocument/2006/relationships/hyperlink" Target="https://floridaelectionwatch.gov/FederalOffices/President" TargetMode="External"/><Relationship Id="rId33" Type="http://schemas.openxmlformats.org/officeDocument/2006/relationships/hyperlink" Target="https://elections.wi.gov/elections-voting/results" TargetMode="External"/><Relationship Id="rId38" Type="http://schemas.openxmlformats.org/officeDocument/2006/relationships/hyperlink" Target="https://electionreturns.pa.gov/" TargetMode="External"/><Relationship Id="rId46" Type="http://schemas.openxmlformats.org/officeDocument/2006/relationships/hyperlink" Target="https://electionresults.dcboe.org/election_results/2020-Primary-Election" TargetMode="External"/><Relationship Id="rId59" Type="http://schemas.openxmlformats.org/officeDocument/2006/relationships/hyperlink" Target="https://www.hawaiinewsnow.com/2020/08/10/more-than-ballots-were-cast-thats-record-number-hawaii-primary/" TargetMode="External"/><Relationship Id="rId20" Type="http://schemas.openxmlformats.org/officeDocument/2006/relationships/hyperlink" Target="https://www.sos.ms.gov/Elections-Voting/Pages/Election-Results-By-Year.aspx" TargetMode="External"/><Relationship Id="rId41" Type="http://schemas.openxmlformats.org/officeDocument/2006/relationships/hyperlink" Target="https://enr.indianavoters.in.gov/site/index.html" TargetMode="External"/><Relationship Id="rId54" Type="http://schemas.openxmlformats.org/officeDocument/2006/relationships/hyperlink" Target="https://www.elections.virginia.gov/2020-election-results/" TargetMode="External"/><Relationship Id="rId1" Type="http://schemas.openxmlformats.org/officeDocument/2006/relationships/hyperlink" Target="https://www.desmoinesregister.com/elections/results/primaries/democratic/iowa/" TargetMode="External"/><Relationship Id="rId6" Type="http://schemas.openxmlformats.org/officeDocument/2006/relationships/hyperlink" Target="https://www.sos.ca.gov/elections/prior-elections/statewide-election-results/presidential-primary-election-march-3-2020/statement-vote/" TargetMode="External"/><Relationship Id="rId15" Type="http://schemas.openxmlformats.org/officeDocument/2006/relationships/hyperlink" Target="https://electionresults.utah.gov/elections/federal" TargetMode="External"/><Relationship Id="rId23" Type="http://schemas.openxmlformats.org/officeDocument/2006/relationships/hyperlink" Target="https://results.vote.wa.gov/results/20200310/" TargetMode="External"/><Relationship Id="rId28" Type="http://schemas.openxmlformats.org/officeDocument/2006/relationships/hyperlink" Target="https://results.enr.clarityelections.com/GA/103613/web.247524/" TargetMode="External"/><Relationship Id="rId36" Type="http://schemas.openxmlformats.org/officeDocument/2006/relationships/hyperlink" Target="https://elections.maryland.gov/county_status_page_root.html" TargetMode="External"/><Relationship Id="rId49" Type="http://schemas.openxmlformats.org/officeDocument/2006/relationships/hyperlink" Target="https://electionresults.sos.state.nm.us/" TargetMode="External"/><Relationship Id="rId57" Type="http://schemas.openxmlformats.org/officeDocument/2006/relationships/hyperlink" Target="https://electionresults.utah.gov/elections/" TargetMode="External"/><Relationship Id="rId10" Type="http://schemas.openxmlformats.org/officeDocument/2006/relationships/hyperlink" Target="https://electionresults.sos.state.mn.us/Results/StatewidePnp/132?officeInElectionId=22262" TargetMode="External"/><Relationship Id="rId31" Type="http://schemas.openxmlformats.org/officeDocument/2006/relationships/hyperlink" Target="https://voterportal.sos.la.gov/Graphical" TargetMode="External"/><Relationship Id="rId44" Type="http://schemas.openxmlformats.org/officeDocument/2006/relationships/hyperlink" Target="https://results.enr.clarityelections.com/KY/103779/web.255599/" TargetMode="External"/><Relationship Id="rId52" Type="http://schemas.openxmlformats.org/officeDocument/2006/relationships/hyperlink" Target="https://www.enr-scvotes.org/SC/103402/Web02-state.250556/" TargetMode="External"/><Relationship Id="rId60" Type="http://schemas.openxmlformats.org/officeDocument/2006/relationships/hyperlink" Target="https://floridaelectionwatch.gov/CountyReporting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68"/>
  <sheetViews>
    <sheetView workbookViewId="0">
      <selection activeCell="A2" sqref="A2:K2 A4:K4 A6:K26 A28:K32 A34:K36 A38:K55"/>
    </sheetView>
  </sheetViews>
  <sheetFormatPr defaultColWidth="14.44140625" defaultRowHeight="15.75" customHeight="1" x14ac:dyDescent="0.25"/>
  <sheetData>
    <row r="1" spans="1:13" ht="15.75" customHeight="1" x14ac:dyDescent="0.25">
      <c r="A1" s="1"/>
      <c r="B1" s="2"/>
      <c r="C1" s="2"/>
      <c r="E1" s="3" t="s">
        <v>0</v>
      </c>
      <c r="F1" s="51" t="s">
        <v>1</v>
      </c>
      <c r="G1" s="52"/>
      <c r="H1" s="53" t="s">
        <v>2</v>
      </c>
      <c r="I1" s="52"/>
      <c r="J1" s="52"/>
      <c r="K1" s="54"/>
      <c r="L1" s="4" t="s">
        <v>3</v>
      </c>
    </row>
    <row r="2" spans="1:13" ht="15.75" customHeight="1" x14ac:dyDescent="0.25">
      <c r="A2" s="5" t="s">
        <v>4</v>
      </c>
      <c r="B2" s="6" t="s">
        <v>5</v>
      </c>
      <c r="C2" s="7" t="s">
        <v>6</v>
      </c>
      <c r="D2" s="8" t="s">
        <v>7</v>
      </c>
      <c r="E2" s="9" t="s">
        <v>8</v>
      </c>
      <c r="F2" s="10" t="s">
        <v>9</v>
      </c>
      <c r="G2" s="11" t="s">
        <v>10</v>
      </c>
      <c r="H2" s="5" t="s">
        <v>11</v>
      </c>
      <c r="I2" s="7" t="s">
        <v>12</v>
      </c>
      <c r="J2" s="7" t="s">
        <v>13</v>
      </c>
      <c r="K2" s="12" t="s">
        <v>14</v>
      </c>
      <c r="L2" s="13" t="s">
        <v>15</v>
      </c>
    </row>
    <row r="3" spans="1:13" ht="15.75" hidden="1" customHeight="1" x14ac:dyDescent="0.25">
      <c r="A3" s="14">
        <v>43864</v>
      </c>
      <c r="B3" s="15" t="s">
        <v>16</v>
      </c>
      <c r="C3" s="15" t="s">
        <v>17</v>
      </c>
      <c r="D3" s="15" t="s">
        <v>18</v>
      </c>
      <c r="E3" s="16">
        <f t="shared" ref="E3:E26" si="0">K3/F3</f>
        <v>9.0526408705243519E-2</v>
      </c>
      <c r="F3" s="17">
        <v>2305857.517</v>
      </c>
      <c r="G3" s="17">
        <v>2433266.2089999998</v>
      </c>
      <c r="H3" s="18">
        <v>176352</v>
      </c>
      <c r="I3" s="18">
        <v>32389</v>
      </c>
      <c r="J3" s="19"/>
      <c r="K3" s="18">
        <f>SUM(H3:J3)</f>
        <v>208741</v>
      </c>
      <c r="L3" s="20" t="s">
        <v>19</v>
      </c>
    </row>
    <row r="4" spans="1:13" ht="15.75" customHeight="1" x14ac:dyDescent="0.25">
      <c r="A4" s="21">
        <v>43872</v>
      </c>
      <c r="B4" s="13" t="s">
        <v>20</v>
      </c>
      <c r="C4" s="13" t="s">
        <v>21</v>
      </c>
      <c r="D4" s="13" t="s">
        <v>18</v>
      </c>
      <c r="E4" s="22">
        <f t="shared" si="0"/>
        <v>0.42427244070563286</v>
      </c>
      <c r="F4" s="23">
        <v>1077913.52</v>
      </c>
      <c r="G4" s="23">
        <v>1109470.7890000001</v>
      </c>
      <c r="H4" s="24">
        <v>300742</v>
      </c>
      <c r="I4" s="24">
        <v>156587</v>
      </c>
      <c r="J4" s="25"/>
      <c r="K4" s="24">
        <f>H4+I4</f>
        <v>457329</v>
      </c>
      <c r="L4" s="20" t="s">
        <v>22</v>
      </c>
    </row>
    <row r="5" spans="1:13" ht="15.75" hidden="1" customHeight="1" x14ac:dyDescent="0.25">
      <c r="A5" s="14">
        <v>43883</v>
      </c>
      <c r="B5" s="15" t="s">
        <v>23</v>
      </c>
      <c r="C5" s="15" t="s">
        <v>17</v>
      </c>
      <c r="D5" s="15" t="s">
        <v>24</v>
      </c>
      <c r="E5" s="16">
        <f t="shared" si="0"/>
        <v>4.9391103985512712E-2</v>
      </c>
      <c r="F5" s="17">
        <v>2123520.0580000002</v>
      </c>
      <c r="G5" s="17">
        <v>2415267.3229999999</v>
      </c>
      <c r="H5" s="18">
        <v>104883</v>
      </c>
      <c r="I5" s="26" t="s">
        <v>25</v>
      </c>
      <c r="J5" s="19"/>
      <c r="K5" s="19">
        <f>H5</f>
        <v>104883</v>
      </c>
    </row>
    <row r="6" spans="1:13" ht="15.75" customHeight="1" x14ac:dyDescent="0.25">
      <c r="A6" s="21">
        <v>43890</v>
      </c>
      <c r="B6" s="13" t="s">
        <v>26</v>
      </c>
      <c r="C6" s="13" t="s">
        <v>21</v>
      </c>
      <c r="D6" s="13" t="s">
        <v>24</v>
      </c>
      <c r="E6" s="22">
        <f t="shared" si="0"/>
        <v>0.13858552009487834</v>
      </c>
      <c r="F6" s="23">
        <v>3896958.352</v>
      </c>
      <c r="G6" s="23">
        <v>4072138.0129999998</v>
      </c>
      <c r="H6" s="24">
        <v>539263</v>
      </c>
      <c r="I6" s="27" t="s">
        <v>25</v>
      </c>
      <c r="J6" s="25"/>
      <c r="K6" s="24">
        <v>540062</v>
      </c>
      <c r="L6" s="20" t="s">
        <v>27</v>
      </c>
    </row>
    <row r="7" spans="1:13" ht="15.75" customHeight="1" x14ac:dyDescent="0.25">
      <c r="A7" s="14">
        <v>43893</v>
      </c>
      <c r="B7" s="15" t="s">
        <v>28</v>
      </c>
      <c r="C7" s="15" t="s">
        <v>21</v>
      </c>
      <c r="D7" s="15" t="s">
        <v>18</v>
      </c>
      <c r="E7" s="16">
        <f t="shared" si="0"/>
        <v>0.32367588343985965</v>
      </c>
      <c r="F7" s="17">
        <v>3673641.0120000001</v>
      </c>
      <c r="G7" s="17">
        <v>3826209.4240000001</v>
      </c>
      <c r="H7" s="18">
        <v>452093</v>
      </c>
      <c r="I7" s="18">
        <v>722809</v>
      </c>
      <c r="J7" s="19"/>
      <c r="K7" s="18">
        <v>1189069</v>
      </c>
      <c r="L7" s="20" t="s">
        <v>29</v>
      </c>
    </row>
    <row r="8" spans="1:13" ht="15.75" customHeight="1" x14ac:dyDescent="0.25">
      <c r="A8" s="28"/>
      <c r="B8" s="13" t="s">
        <v>30</v>
      </c>
      <c r="C8" s="13" t="s">
        <v>21</v>
      </c>
      <c r="D8" s="13" t="s">
        <v>18</v>
      </c>
      <c r="E8" s="22">
        <f t="shared" si="0"/>
        <v>0.20604035369401286</v>
      </c>
      <c r="F8" s="23">
        <v>2178961.5090000001</v>
      </c>
      <c r="G8" s="23">
        <v>2324409.841</v>
      </c>
      <c r="H8" s="24">
        <v>228351</v>
      </c>
      <c r="I8" s="24">
        <v>244399</v>
      </c>
      <c r="J8" s="25"/>
      <c r="K8" s="24">
        <v>448954</v>
      </c>
      <c r="L8" s="20" t="s">
        <v>31</v>
      </c>
    </row>
    <row r="9" spans="1:13" ht="15.75" customHeight="1" x14ac:dyDescent="0.25">
      <c r="A9" s="29"/>
      <c r="B9" s="15" t="s">
        <v>32</v>
      </c>
      <c r="C9" s="15" t="s">
        <v>21</v>
      </c>
      <c r="D9" s="15" t="s">
        <v>18</v>
      </c>
      <c r="E9" s="16">
        <f t="shared" si="0"/>
        <v>0.37658982955414849</v>
      </c>
      <c r="F9" s="17">
        <v>25723148.210000001</v>
      </c>
      <c r="G9" s="17">
        <v>30700418.609999999</v>
      </c>
      <c r="H9" s="26">
        <v>5784364</v>
      </c>
      <c r="I9" s="26">
        <v>2471580</v>
      </c>
      <c r="J9" s="18">
        <v>46819</v>
      </c>
      <c r="K9" s="26">
        <v>9687076</v>
      </c>
      <c r="L9" s="30" t="s">
        <v>33</v>
      </c>
    </row>
    <row r="10" spans="1:13" ht="15.75" customHeight="1" x14ac:dyDescent="0.25">
      <c r="A10" s="28"/>
      <c r="B10" s="13" t="s">
        <v>34</v>
      </c>
      <c r="C10" s="13" t="s">
        <v>21</v>
      </c>
      <c r="D10" s="13" t="s">
        <v>18</v>
      </c>
      <c r="E10" s="22">
        <f t="shared" si="0"/>
        <v>0.42579976377942341</v>
      </c>
      <c r="F10" s="23">
        <v>4242193.523</v>
      </c>
      <c r="G10" s="23">
        <v>4547360.26</v>
      </c>
      <c r="H10" s="24">
        <v>958928</v>
      </c>
      <c r="I10" s="24">
        <v>681156</v>
      </c>
      <c r="J10" s="25"/>
      <c r="K10" s="24">
        <v>1806325</v>
      </c>
      <c r="L10" s="20" t="s">
        <v>35</v>
      </c>
      <c r="M10" s="13" t="s">
        <v>36</v>
      </c>
    </row>
    <row r="11" spans="1:13" ht="15.75" customHeight="1" x14ac:dyDescent="0.25">
      <c r="A11" s="29"/>
      <c r="B11" s="15" t="s">
        <v>37</v>
      </c>
      <c r="C11" s="15" t="s">
        <v>21</v>
      </c>
      <c r="D11" s="15" t="s">
        <v>18</v>
      </c>
      <c r="E11" s="16">
        <f t="shared" si="0"/>
        <v>0.35943644254899276</v>
      </c>
      <c r="F11" s="17">
        <v>1080560.9950000001</v>
      </c>
      <c r="G11" s="17">
        <v>1099929.4469999999</v>
      </c>
      <c r="H11" s="26">
        <v>205937</v>
      </c>
      <c r="I11" s="26">
        <v>113728</v>
      </c>
      <c r="J11" s="19"/>
      <c r="K11" s="18">
        <v>388393</v>
      </c>
      <c r="L11" s="20" t="s">
        <v>38</v>
      </c>
      <c r="M11" s="13" t="s">
        <v>39</v>
      </c>
    </row>
    <row r="12" spans="1:13" ht="15.75" customHeight="1" x14ac:dyDescent="0.25">
      <c r="A12" s="28"/>
      <c r="B12" s="13" t="s">
        <v>40</v>
      </c>
      <c r="C12" s="13" t="s">
        <v>21</v>
      </c>
      <c r="D12" s="13" t="s">
        <v>18</v>
      </c>
      <c r="E12" s="22">
        <f t="shared" si="0"/>
        <v>0.33728500522125393</v>
      </c>
      <c r="F12" s="23">
        <v>5043097.0060000001</v>
      </c>
      <c r="G12" s="23">
        <v>5553077.3799999999</v>
      </c>
      <c r="H12" s="27">
        <v>1418180</v>
      </c>
      <c r="I12" s="27">
        <v>277002</v>
      </c>
      <c r="J12" s="24">
        <v>5779</v>
      </c>
      <c r="K12" s="24">
        <f t="shared" ref="K12:K13" si="1">SUM(H12:J12)</f>
        <v>1700961</v>
      </c>
      <c r="L12" s="20" t="s">
        <v>41</v>
      </c>
    </row>
    <row r="13" spans="1:13" ht="15.75" customHeight="1" x14ac:dyDescent="0.25">
      <c r="A13" s="29"/>
      <c r="B13" s="15" t="s">
        <v>42</v>
      </c>
      <c r="C13" s="15" t="s">
        <v>21</v>
      </c>
      <c r="D13" s="15" t="s">
        <v>18</v>
      </c>
      <c r="E13" s="16">
        <f t="shared" si="0"/>
        <v>0.21679314225027016</v>
      </c>
      <c r="F13" s="17">
        <v>4081093.1140000001</v>
      </c>
      <c r="G13" s="17">
        <v>4357606.0120000001</v>
      </c>
      <c r="H13" s="26">
        <v>744198</v>
      </c>
      <c r="I13" s="26">
        <v>140555</v>
      </c>
      <c r="J13" s="19"/>
      <c r="K13" s="18">
        <f t="shared" si="1"/>
        <v>884753</v>
      </c>
      <c r="L13" s="20" t="s">
        <v>43</v>
      </c>
    </row>
    <row r="14" spans="1:13" ht="15.75" customHeight="1" x14ac:dyDescent="0.25">
      <c r="A14" s="28"/>
      <c r="B14" s="13" t="s">
        <v>44</v>
      </c>
      <c r="C14" s="13" t="s">
        <v>21</v>
      </c>
      <c r="D14" s="13" t="s">
        <v>18</v>
      </c>
      <c r="E14" s="22">
        <f t="shared" si="0"/>
        <v>0.28128133490285162</v>
      </c>
      <c r="F14" s="23">
        <v>7695963.9029999999</v>
      </c>
      <c r="G14" s="23">
        <v>8258005.5080000004</v>
      </c>
      <c r="H14" s="27">
        <v>1332382</v>
      </c>
      <c r="I14" s="24">
        <v>802527</v>
      </c>
      <c r="J14" s="24">
        <v>6721</v>
      </c>
      <c r="K14" s="24">
        <v>2164731</v>
      </c>
      <c r="L14" s="20" t="s">
        <v>45</v>
      </c>
    </row>
    <row r="15" spans="1:13" ht="15.75" customHeight="1" x14ac:dyDescent="0.25">
      <c r="A15" s="29"/>
      <c r="B15" s="15" t="s">
        <v>46</v>
      </c>
      <c r="C15" s="15" t="s">
        <v>21</v>
      </c>
      <c r="D15" s="15" t="s">
        <v>18</v>
      </c>
      <c r="E15" s="16">
        <f t="shared" si="0"/>
        <v>0.21167913077185682</v>
      </c>
      <c r="F15" s="17">
        <v>2833921.3119999999</v>
      </c>
      <c r="G15" s="17">
        <v>3018262.4139999999</v>
      </c>
      <c r="H15" s="18">
        <v>304281</v>
      </c>
      <c r="I15" s="18">
        <v>295601</v>
      </c>
      <c r="J15" s="19"/>
      <c r="K15" s="18">
        <f>SUM(H15:J15)</f>
        <v>599882</v>
      </c>
      <c r="L15" s="20" t="s">
        <v>47</v>
      </c>
    </row>
    <row r="16" spans="1:13" ht="15.75" customHeight="1" x14ac:dyDescent="0.25">
      <c r="A16" s="28"/>
      <c r="B16" s="13" t="s">
        <v>48</v>
      </c>
      <c r="C16" s="13" t="s">
        <v>21</v>
      </c>
      <c r="D16" s="13" t="s">
        <v>18</v>
      </c>
      <c r="E16" s="22">
        <f t="shared" si="0"/>
        <v>0.17940463383750413</v>
      </c>
      <c r="F16" s="23">
        <v>5090236.4139999999</v>
      </c>
      <c r="G16" s="23">
        <v>5355171.4309999999</v>
      </c>
      <c r="H16" s="24">
        <v>515167</v>
      </c>
      <c r="I16" s="24">
        <v>398045</v>
      </c>
      <c r="J16" s="25"/>
      <c r="K16" s="25">
        <f>H16+I16</f>
        <v>913212</v>
      </c>
      <c r="L16" s="20" t="s">
        <v>49</v>
      </c>
    </row>
    <row r="17" spans="1:13" ht="15.75" customHeight="1" x14ac:dyDescent="0.25">
      <c r="A17" s="29"/>
      <c r="B17" s="15" t="s">
        <v>50</v>
      </c>
      <c r="C17" s="15" t="s">
        <v>21</v>
      </c>
      <c r="D17" s="15" t="s">
        <v>18</v>
      </c>
      <c r="E17" s="16">
        <f t="shared" si="0"/>
        <v>0.21037288974767099</v>
      </c>
      <c r="F17" s="17">
        <v>18474747.41</v>
      </c>
      <c r="G17" s="17">
        <v>21827165.399999999</v>
      </c>
      <c r="H17" s="26">
        <v>1869419</v>
      </c>
      <c r="I17" s="26">
        <v>2017167</v>
      </c>
      <c r="J17" s="18"/>
      <c r="K17" s="18">
        <f>SUM(H17:J17)</f>
        <v>3886586</v>
      </c>
      <c r="L17" s="20" t="s">
        <v>51</v>
      </c>
    </row>
    <row r="18" spans="1:13" ht="15.75" customHeight="1" x14ac:dyDescent="0.25">
      <c r="A18" s="28"/>
      <c r="B18" s="13" t="s">
        <v>52</v>
      </c>
      <c r="C18" s="13" t="s">
        <v>21</v>
      </c>
      <c r="D18" s="13" t="s">
        <v>18</v>
      </c>
      <c r="E18" s="22">
        <f t="shared" si="0"/>
        <v>0.2623066634256222</v>
      </c>
      <c r="F18" s="23">
        <v>2155621.9449999998</v>
      </c>
      <c r="G18" s="23">
        <v>2309078.952</v>
      </c>
      <c r="H18" s="24">
        <v>220582</v>
      </c>
      <c r="I18" s="24">
        <v>344852</v>
      </c>
      <c r="J18" s="25"/>
      <c r="K18" s="25">
        <f>H18+I18</f>
        <v>565434</v>
      </c>
      <c r="L18" s="20" t="s">
        <v>53</v>
      </c>
    </row>
    <row r="19" spans="1:13" ht="15.75" customHeight="1" x14ac:dyDescent="0.25">
      <c r="A19" s="29"/>
      <c r="B19" s="15" t="s">
        <v>54</v>
      </c>
      <c r="C19" s="15" t="s">
        <v>21</v>
      </c>
      <c r="D19" s="15" t="s">
        <v>18</v>
      </c>
      <c r="E19" s="16">
        <f t="shared" si="0"/>
        <v>0.39447998451864325</v>
      </c>
      <c r="F19" s="17">
        <v>500210.42320000002</v>
      </c>
      <c r="G19" s="17">
        <v>510810.38750000001</v>
      </c>
      <c r="H19" s="18">
        <v>158032</v>
      </c>
      <c r="I19" s="18">
        <v>39291</v>
      </c>
      <c r="J19" s="19"/>
      <c r="K19" s="18">
        <f>SUM(H19:J19)</f>
        <v>197323</v>
      </c>
      <c r="L19" s="20" t="s">
        <v>55</v>
      </c>
    </row>
    <row r="20" spans="1:13" ht="15.75" customHeight="1" x14ac:dyDescent="0.25">
      <c r="A20" s="31"/>
      <c r="B20" s="13" t="s">
        <v>56</v>
      </c>
      <c r="C20" s="13" t="s">
        <v>21</v>
      </c>
      <c r="D20" s="13" t="s">
        <v>24</v>
      </c>
      <c r="E20" s="22">
        <f t="shared" si="0"/>
        <v>0.21390795170606106</v>
      </c>
      <c r="F20" s="23">
        <v>6187282.8449999997</v>
      </c>
      <c r="G20" s="23">
        <v>6701055.7410000004</v>
      </c>
      <c r="H20" s="24">
        <v>1323509</v>
      </c>
      <c r="I20" s="27" t="s">
        <v>25</v>
      </c>
      <c r="J20" s="25"/>
      <c r="K20" s="25">
        <f>H20</f>
        <v>1323509</v>
      </c>
      <c r="L20" s="20" t="s">
        <v>57</v>
      </c>
    </row>
    <row r="21" spans="1:13" ht="15.75" customHeight="1" x14ac:dyDescent="0.25">
      <c r="A21" s="32">
        <v>43900</v>
      </c>
      <c r="B21" s="15" t="s">
        <v>58</v>
      </c>
      <c r="C21" s="15" t="s">
        <v>21</v>
      </c>
      <c r="D21" s="15" t="s">
        <v>18</v>
      </c>
      <c r="E21" s="16">
        <f t="shared" si="0"/>
        <v>0.17975506036806885</v>
      </c>
      <c r="F21" s="17">
        <v>1271285.49</v>
      </c>
      <c r="G21" s="17">
        <v>1361773.5830000001</v>
      </c>
      <c r="H21" s="18">
        <v>108646</v>
      </c>
      <c r="I21" s="18">
        <v>118968</v>
      </c>
      <c r="J21" s="18">
        <v>906</v>
      </c>
      <c r="K21" s="18">
        <f>SUM(H21:J21)</f>
        <v>228520</v>
      </c>
      <c r="L21" s="20" t="s">
        <v>59</v>
      </c>
    </row>
    <row r="22" spans="1:13" ht="15.75" customHeight="1" x14ac:dyDescent="0.25">
      <c r="A22" s="28"/>
      <c r="B22" s="13" t="s">
        <v>60</v>
      </c>
      <c r="C22" s="13" t="s">
        <v>21</v>
      </c>
      <c r="D22" s="13" t="s">
        <v>18</v>
      </c>
      <c r="E22" s="22">
        <f t="shared" si="0"/>
        <v>0.30994050149873636</v>
      </c>
      <c r="F22" s="23">
        <v>7527525.4079999998</v>
      </c>
      <c r="G22" s="23">
        <v>7856894.2240000004</v>
      </c>
      <c r="H22" s="24">
        <v>1588113</v>
      </c>
      <c r="I22" s="24">
        <v>683708</v>
      </c>
      <c r="J22" s="25"/>
      <c r="K22" s="24">
        <v>2333085</v>
      </c>
      <c r="L22" s="20" t="s">
        <v>61</v>
      </c>
    </row>
    <row r="23" spans="1:13" ht="15.75" customHeight="1" x14ac:dyDescent="0.25">
      <c r="A23" s="29"/>
      <c r="B23" s="15" t="s">
        <v>62</v>
      </c>
      <c r="C23" s="15" t="s">
        <v>21</v>
      </c>
      <c r="D23" s="15" t="s">
        <v>18</v>
      </c>
      <c r="E23" s="16">
        <f t="shared" si="0"/>
        <v>0.23686787737138187</v>
      </c>
      <c r="F23" s="17">
        <v>2194354.1090000002</v>
      </c>
      <c r="G23" s="17">
        <v>2278488.8029999998</v>
      </c>
      <c r="H23" s="18">
        <v>274391</v>
      </c>
      <c r="I23" s="18">
        <v>245381</v>
      </c>
      <c r="J23" s="18"/>
      <c r="K23" s="18">
        <f t="shared" ref="K23:K24" si="2">SUM(H23:J23)</f>
        <v>519772</v>
      </c>
      <c r="L23" s="20" t="s">
        <v>63</v>
      </c>
    </row>
    <row r="24" spans="1:13" ht="15.75" customHeight="1" x14ac:dyDescent="0.25">
      <c r="A24" s="28"/>
      <c r="B24" s="13" t="s">
        <v>64</v>
      </c>
      <c r="C24" s="13" t="s">
        <v>21</v>
      </c>
      <c r="D24" s="13" t="s">
        <v>18</v>
      </c>
      <c r="E24" s="22">
        <f t="shared" si="0"/>
        <v>0.21194490984842254</v>
      </c>
      <c r="F24" s="23">
        <v>4589763.4469999997</v>
      </c>
      <c r="G24" s="23">
        <v>4780819.5020000003</v>
      </c>
      <c r="H24" s="24">
        <v>660083</v>
      </c>
      <c r="I24" s="24">
        <v>309211</v>
      </c>
      <c r="J24" s="24">
        <v>3483</v>
      </c>
      <c r="K24" s="24">
        <f t="shared" si="2"/>
        <v>972777</v>
      </c>
      <c r="L24" s="20" t="s">
        <v>65</v>
      </c>
    </row>
    <row r="25" spans="1:13" ht="15.75" customHeight="1" x14ac:dyDescent="0.25">
      <c r="A25" s="33"/>
      <c r="B25" s="15" t="s">
        <v>66</v>
      </c>
      <c r="C25" s="15" t="s">
        <v>21</v>
      </c>
      <c r="D25" s="15" t="s">
        <v>24</v>
      </c>
      <c r="E25" s="16">
        <f t="shared" si="0"/>
        <v>2.5559784054286532E-2</v>
      </c>
      <c r="F25" s="17">
        <v>563580.66130000004</v>
      </c>
      <c r="G25" s="17">
        <v>583250.66339999996</v>
      </c>
      <c r="H25" s="18">
        <v>14405</v>
      </c>
      <c r="I25" s="26" t="s">
        <v>25</v>
      </c>
      <c r="J25" s="19"/>
      <c r="K25" s="19">
        <f>H25</f>
        <v>14405</v>
      </c>
      <c r="L25" s="20" t="s">
        <v>67</v>
      </c>
    </row>
    <row r="26" spans="1:13" ht="15.75" customHeight="1" x14ac:dyDescent="0.25">
      <c r="A26" s="21"/>
      <c r="B26" s="13" t="s">
        <v>68</v>
      </c>
      <c r="C26" s="13" t="s">
        <v>21</v>
      </c>
      <c r="D26" s="13" t="s">
        <v>18</v>
      </c>
      <c r="E26" s="22">
        <f t="shared" si="0"/>
        <v>0.41785106877891259</v>
      </c>
      <c r="F26" s="23">
        <v>5399720.5429999996</v>
      </c>
      <c r="G26" s="23">
        <v>6010939.1160000004</v>
      </c>
      <c r="H26" s="34">
        <v>1558776</v>
      </c>
      <c r="I26" s="24">
        <v>695275</v>
      </c>
      <c r="J26" s="25"/>
      <c r="K26" s="24">
        <v>2256279</v>
      </c>
      <c r="L26" s="30" t="s">
        <v>69</v>
      </c>
    </row>
    <row r="27" spans="1:13" ht="15.75" hidden="1" customHeight="1" x14ac:dyDescent="0.25">
      <c r="A27" s="32">
        <v>43904</v>
      </c>
      <c r="B27" s="15" t="s">
        <v>70</v>
      </c>
      <c r="C27" s="15" t="s">
        <v>71</v>
      </c>
      <c r="D27" s="15" t="s">
        <v>72</v>
      </c>
      <c r="E27" s="35"/>
      <c r="F27" s="17">
        <v>429499.65749999997</v>
      </c>
      <c r="G27" s="17">
        <v>446469.8492</v>
      </c>
      <c r="H27" s="19"/>
      <c r="I27" s="18"/>
      <c r="J27" s="18"/>
      <c r="K27" s="19"/>
    </row>
    <row r="28" spans="1:13" ht="13.2" x14ac:dyDescent="0.25">
      <c r="A28" s="36">
        <v>43907</v>
      </c>
      <c r="B28" s="13" t="s">
        <v>73</v>
      </c>
      <c r="C28" s="13" t="s">
        <v>21</v>
      </c>
      <c r="D28" s="13" t="s">
        <v>24</v>
      </c>
      <c r="E28" s="22">
        <f t="shared" ref="E28:E32" si="3">K28/F28</f>
        <v>0.11991588793786674</v>
      </c>
      <c r="F28" s="23">
        <v>5114876.8569999998</v>
      </c>
      <c r="G28" s="23">
        <v>5718476.9309999999</v>
      </c>
      <c r="H28" s="24">
        <v>468485</v>
      </c>
      <c r="I28" s="27" t="s">
        <v>25</v>
      </c>
      <c r="J28" s="25"/>
      <c r="K28" s="24">
        <v>613355</v>
      </c>
      <c r="L28" s="20" t="s">
        <v>74</v>
      </c>
      <c r="M28" s="13" t="s">
        <v>36</v>
      </c>
    </row>
    <row r="29" spans="1:13" ht="13.2" x14ac:dyDescent="0.25">
      <c r="A29" s="29"/>
      <c r="B29" s="15" t="s">
        <v>75</v>
      </c>
      <c r="C29" s="15" t="s">
        <v>21</v>
      </c>
      <c r="D29" s="15" t="s">
        <v>18</v>
      </c>
      <c r="E29" s="16">
        <f t="shared" si="3"/>
        <v>0.19504949132399377</v>
      </c>
      <c r="F29" s="17">
        <v>15395887.369999999</v>
      </c>
      <c r="G29" s="17">
        <v>17395574.600000001</v>
      </c>
      <c r="H29" s="18">
        <v>1739214</v>
      </c>
      <c r="I29" s="18">
        <v>1239939</v>
      </c>
      <c r="J29" s="19"/>
      <c r="K29" s="18">
        <v>3002960</v>
      </c>
      <c r="L29" s="20" t="s">
        <v>76</v>
      </c>
    </row>
    <row r="30" spans="1:13" ht="13.2" x14ac:dyDescent="0.25">
      <c r="A30" s="31"/>
      <c r="B30" s="13" t="s">
        <v>77</v>
      </c>
      <c r="C30" s="13" t="s">
        <v>21</v>
      </c>
      <c r="D30" s="13" t="s">
        <v>18</v>
      </c>
      <c r="E30" s="22">
        <f t="shared" si="3"/>
        <v>0.25341734761720947</v>
      </c>
      <c r="F30" s="23">
        <v>8994802.5319999997</v>
      </c>
      <c r="G30" s="23">
        <v>9843347.5800000001</v>
      </c>
      <c r="H30" s="24">
        <v>1705047</v>
      </c>
      <c r="I30" s="24">
        <v>563512</v>
      </c>
      <c r="J30" s="25"/>
      <c r="K30" s="24">
        <v>2279439</v>
      </c>
      <c r="L30" s="30" t="s">
        <v>78</v>
      </c>
    </row>
    <row r="31" spans="1:13" ht="13.2" x14ac:dyDescent="0.25">
      <c r="A31" s="14"/>
      <c r="B31" s="15" t="s">
        <v>79</v>
      </c>
      <c r="C31" s="15" t="s">
        <v>21</v>
      </c>
      <c r="D31" s="15" t="s">
        <v>18</v>
      </c>
      <c r="E31" s="16">
        <f t="shared" si="3"/>
        <v>0.2075058948136915</v>
      </c>
      <c r="F31" s="17">
        <v>8840544.0319999997</v>
      </c>
      <c r="G31" s="17">
        <v>9127853.3450000007</v>
      </c>
      <c r="H31" s="18">
        <v>925771</v>
      </c>
      <c r="I31" s="18">
        <v>801143</v>
      </c>
      <c r="J31" s="18">
        <v>3009</v>
      </c>
      <c r="K31" s="18">
        <v>1834465</v>
      </c>
      <c r="L31" s="30" t="s">
        <v>80</v>
      </c>
    </row>
    <row r="32" spans="1:13" ht="13.2" x14ac:dyDescent="0.25">
      <c r="A32" s="37">
        <v>43914</v>
      </c>
      <c r="B32" s="13" t="s">
        <v>81</v>
      </c>
      <c r="C32" s="13" t="s">
        <v>21</v>
      </c>
      <c r="D32" s="13" t="s">
        <v>18</v>
      </c>
      <c r="E32" s="22">
        <f t="shared" si="3"/>
        <v>0.32197210044290009</v>
      </c>
      <c r="F32" s="23">
        <v>7337645.0839999998</v>
      </c>
      <c r="G32" s="23">
        <v>8184324.966</v>
      </c>
      <c r="H32" s="24">
        <v>1235949</v>
      </c>
      <c r="I32" s="24">
        <v>1065017</v>
      </c>
      <c r="J32" s="24">
        <v>61551</v>
      </c>
      <c r="K32" s="24">
        <v>2362517</v>
      </c>
      <c r="L32" s="30" t="s">
        <v>82</v>
      </c>
      <c r="M32" s="13" t="s">
        <v>83</v>
      </c>
    </row>
    <row r="33" spans="1:26" ht="13.2" hidden="1" x14ac:dyDescent="0.25">
      <c r="A33" s="38">
        <v>43917</v>
      </c>
      <c r="B33" s="15" t="s">
        <v>66</v>
      </c>
      <c r="C33" s="15" t="s">
        <v>71</v>
      </c>
      <c r="D33" s="15" t="s">
        <v>72</v>
      </c>
      <c r="E33" s="16"/>
      <c r="F33" s="17">
        <v>563580.66130000004</v>
      </c>
      <c r="G33" s="17">
        <v>583250.66339999996</v>
      </c>
      <c r="H33" s="18"/>
      <c r="I33" s="18"/>
      <c r="J33" s="18"/>
      <c r="K33" s="19"/>
    </row>
    <row r="34" spans="1:26" ht="13.2" x14ac:dyDescent="0.25">
      <c r="A34" s="36">
        <v>43925</v>
      </c>
      <c r="B34" s="13" t="s">
        <v>84</v>
      </c>
      <c r="C34" s="13" t="s">
        <v>21</v>
      </c>
      <c r="D34" s="13" t="s">
        <v>24</v>
      </c>
      <c r="E34" s="22">
        <f t="shared" ref="E34:E55" si="4">K34/F34</f>
        <v>3.7688308281231431E-2</v>
      </c>
      <c r="F34" s="23">
        <v>519763.3137</v>
      </c>
      <c r="G34" s="23">
        <v>551311.45830000006</v>
      </c>
      <c r="H34" s="34">
        <v>19589</v>
      </c>
      <c r="I34" s="24"/>
      <c r="J34" s="24"/>
      <c r="K34" s="25">
        <f t="shared" ref="K34:K35" si="5">H34</f>
        <v>19589</v>
      </c>
      <c r="L34" s="20" t="s">
        <v>85</v>
      </c>
    </row>
    <row r="35" spans="1:26" ht="13.2" x14ac:dyDescent="0.25">
      <c r="A35" s="29"/>
      <c r="B35" s="15" t="s">
        <v>86</v>
      </c>
      <c r="C35" s="15" t="s">
        <v>21</v>
      </c>
      <c r="D35" s="15" t="s">
        <v>24</v>
      </c>
      <c r="E35" s="16">
        <f t="shared" si="4"/>
        <v>3.4732513676933238E-2</v>
      </c>
      <c r="F35" s="17">
        <v>1008968.148</v>
      </c>
      <c r="G35" s="17">
        <v>1115139.0900000001</v>
      </c>
      <c r="H35" s="18">
        <v>35044</v>
      </c>
      <c r="I35" s="18"/>
      <c r="J35" s="18"/>
      <c r="K35" s="19">
        <f t="shared" si="5"/>
        <v>35044</v>
      </c>
      <c r="L35" s="30" t="s">
        <v>87</v>
      </c>
    </row>
    <row r="36" spans="1:26" ht="13.2" x14ac:dyDescent="0.25">
      <c r="A36" s="31"/>
      <c r="B36" s="13" t="s">
        <v>88</v>
      </c>
      <c r="C36" s="13" t="s">
        <v>21</v>
      </c>
      <c r="D36" s="13" t="s">
        <v>18</v>
      </c>
      <c r="E36" s="22">
        <f t="shared" si="4"/>
        <v>0.13991414835776117</v>
      </c>
      <c r="F36" s="23">
        <v>3369008.821</v>
      </c>
      <c r="G36" s="23">
        <v>3559155.702</v>
      </c>
      <c r="H36" s="24">
        <v>267168</v>
      </c>
      <c r="I36" s="24">
        <v>204204</v>
      </c>
      <c r="J36" s="24"/>
      <c r="K36" s="25">
        <f>H36+I36</f>
        <v>471372</v>
      </c>
      <c r="L36" s="30" t="s">
        <v>89</v>
      </c>
    </row>
    <row r="37" spans="1:26" ht="13.2" hidden="1" x14ac:dyDescent="0.25">
      <c r="A37" s="32"/>
      <c r="B37" s="15" t="s">
        <v>90</v>
      </c>
      <c r="C37" s="15" t="s">
        <v>17</v>
      </c>
      <c r="D37" s="15" t="s">
        <v>24</v>
      </c>
      <c r="E37" s="16">
        <f t="shared" si="4"/>
        <v>3.582003015073712E-2</v>
      </c>
      <c r="F37" s="17">
        <v>429675.79690000002</v>
      </c>
      <c r="G37" s="17">
        <v>446650.45529999997</v>
      </c>
      <c r="H37" s="18">
        <v>15391</v>
      </c>
      <c r="I37" s="19"/>
      <c r="J37" s="19"/>
      <c r="K37" s="19">
        <f>H37</f>
        <v>15391</v>
      </c>
      <c r="L37" s="20" t="s">
        <v>91</v>
      </c>
    </row>
    <row r="38" spans="1:26" ht="13.2" x14ac:dyDescent="0.25">
      <c r="A38" s="36">
        <v>43928</v>
      </c>
      <c r="B38" s="13" t="s">
        <v>92</v>
      </c>
      <c r="C38" s="13" t="s">
        <v>21</v>
      </c>
      <c r="D38" s="13" t="s">
        <v>18</v>
      </c>
      <c r="E38" s="22">
        <f t="shared" si="4"/>
        <v>0.35644377693679719</v>
      </c>
      <c r="F38" s="23">
        <v>4363277.1859999998</v>
      </c>
      <c r="G38" s="23">
        <v>4573223.0609999998</v>
      </c>
      <c r="H38" s="24">
        <v>925065</v>
      </c>
      <c r="I38" s="24">
        <v>630198</v>
      </c>
      <c r="J38" s="25"/>
      <c r="K38" s="24">
        <v>1555263</v>
      </c>
      <c r="L38" s="20" t="s">
        <v>93</v>
      </c>
    </row>
    <row r="39" spans="1:26" ht="13.2" x14ac:dyDescent="0.25">
      <c r="A39" s="39">
        <v>43949</v>
      </c>
      <c r="B39" s="15" t="s">
        <v>94</v>
      </c>
      <c r="C39" s="15" t="s">
        <v>21</v>
      </c>
      <c r="D39" s="15" t="s">
        <v>18</v>
      </c>
      <c r="E39" s="16">
        <f t="shared" si="4"/>
        <v>0.12932832281701767</v>
      </c>
      <c r="F39" s="17">
        <v>2598061.9920000001</v>
      </c>
      <c r="G39" s="17">
        <v>2838810.284</v>
      </c>
      <c r="H39" s="18">
        <v>246715</v>
      </c>
      <c r="I39" s="18">
        <v>89288</v>
      </c>
      <c r="J39" s="19"/>
      <c r="K39" s="19">
        <f>H39+I39</f>
        <v>336003</v>
      </c>
      <c r="L39" s="30" t="s">
        <v>95</v>
      </c>
    </row>
    <row r="40" spans="1:26" ht="13.2" x14ac:dyDescent="0.25">
      <c r="A40" s="37"/>
      <c r="B40" s="13" t="s">
        <v>96</v>
      </c>
      <c r="C40" s="13" t="s">
        <v>21</v>
      </c>
      <c r="D40" s="13" t="s">
        <v>18</v>
      </c>
      <c r="E40" s="22">
        <f t="shared" si="4"/>
        <v>0.17450756601921266</v>
      </c>
      <c r="F40" s="23">
        <v>716880.09210000001</v>
      </c>
      <c r="G40" s="23">
        <v>776171.59069999994</v>
      </c>
      <c r="H40" s="24">
        <v>91682</v>
      </c>
      <c r="I40" s="24">
        <v>32796</v>
      </c>
      <c r="J40" s="25"/>
      <c r="K40" s="24">
        <v>125101</v>
      </c>
      <c r="L40" s="40" t="s">
        <v>97</v>
      </c>
    </row>
    <row r="41" spans="1:26" ht="13.2" x14ac:dyDescent="0.25">
      <c r="A41" s="29"/>
      <c r="B41" s="15" t="s">
        <v>98</v>
      </c>
      <c r="C41" s="15" t="s">
        <v>21</v>
      </c>
      <c r="D41" s="15" t="s">
        <v>18</v>
      </c>
      <c r="E41" s="16">
        <f t="shared" si="4"/>
        <v>0.33084646682066365</v>
      </c>
      <c r="F41" s="17">
        <v>4316379.7810000004</v>
      </c>
      <c r="G41" s="17">
        <v>4721346.8820000002</v>
      </c>
      <c r="H41" s="18">
        <v>1050773</v>
      </c>
      <c r="I41" s="18">
        <v>342290</v>
      </c>
      <c r="J41" s="19"/>
      <c r="K41" s="18">
        <v>1428059</v>
      </c>
      <c r="L41" s="20" t="s">
        <v>99</v>
      </c>
    </row>
    <row r="42" spans="1:26" ht="13.2" x14ac:dyDescent="0.25">
      <c r="A42" s="31"/>
      <c r="B42" s="13" t="s">
        <v>100</v>
      </c>
      <c r="C42" s="13" t="s">
        <v>21</v>
      </c>
      <c r="D42" s="13" t="s">
        <v>18</v>
      </c>
      <c r="E42" s="22">
        <f t="shared" si="4"/>
        <v>5.5318486932500389E-2</v>
      </c>
      <c r="F42" s="23">
        <v>13603318.560000001</v>
      </c>
      <c r="G42" s="23">
        <v>15395670.390000001</v>
      </c>
      <c r="H42" s="24">
        <v>752515</v>
      </c>
      <c r="I42" s="24"/>
      <c r="J42" s="25"/>
      <c r="K42" s="25">
        <f>H42</f>
        <v>752515</v>
      </c>
      <c r="L42" s="30" t="s">
        <v>101</v>
      </c>
    </row>
    <row r="43" spans="1:26" ht="13.2" x14ac:dyDescent="0.25">
      <c r="A43" s="14"/>
      <c r="B43" s="15" t="s">
        <v>102</v>
      </c>
      <c r="C43" s="15" t="s">
        <v>21</v>
      </c>
      <c r="D43" s="15" t="s">
        <v>18</v>
      </c>
      <c r="E43" s="16">
        <f t="shared" si="4"/>
        <v>0.28090378066469168</v>
      </c>
      <c r="F43" s="17">
        <v>9750694.6809999999</v>
      </c>
      <c r="G43" s="17">
        <v>10179122.220000001</v>
      </c>
      <c r="H43" s="18">
        <v>1595508</v>
      </c>
      <c r="I43" s="18">
        <v>1143499</v>
      </c>
      <c r="J43" s="19"/>
      <c r="K43" s="19">
        <f t="shared" ref="K43:K44" si="6">H43+I43</f>
        <v>2739007</v>
      </c>
      <c r="L43" s="30" t="s">
        <v>103</v>
      </c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3.2" x14ac:dyDescent="0.25">
      <c r="A44" s="21"/>
      <c r="B44" s="13" t="s">
        <v>104</v>
      </c>
      <c r="C44" s="13" t="s">
        <v>21</v>
      </c>
      <c r="D44" s="13" t="s">
        <v>18</v>
      </c>
      <c r="E44" s="22">
        <f t="shared" si="4"/>
        <v>0.15690294534183774</v>
      </c>
      <c r="F44" s="23">
        <v>802986.83829999994</v>
      </c>
      <c r="G44" s="23">
        <v>856516.5453</v>
      </c>
      <c r="H44" s="24">
        <v>103982</v>
      </c>
      <c r="I44" s="24">
        <v>22009</v>
      </c>
      <c r="J44" s="25"/>
      <c r="K44" s="42">
        <f t="shared" si="6"/>
        <v>125991</v>
      </c>
      <c r="L44" s="30" t="s">
        <v>105</v>
      </c>
    </row>
    <row r="45" spans="1:26" ht="13.2" x14ac:dyDescent="0.25">
      <c r="A45" s="14">
        <v>43953</v>
      </c>
      <c r="B45" s="15" t="s">
        <v>106</v>
      </c>
      <c r="C45" s="15" t="s">
        <v>21</v>
      </c>
      <c r="D45" s="15" t="s">
        <v>24</v>
      </c>
      <c r="E45" s="16">
        <f t="shared" si="4"/>
        <v>7.0619807916545818E-2</v>
      </c>
      <c r="F45" s="17">
        <v>2079770.5959999999</v>
      </c>
      <c r="G45" s="17">
        <v>2219422.8319999999</v>
      </c>
      <c r="H45" s="18">
        <v>146873</v>
      </c>
      <c r="I45" s="18"/>
      <c r="J45" s="19"/>
      <c r="K45" s="19">
        <f>H45</f>
        <v>146873</v>
      </c>
      <c r="L45" s="20" t="s">
        <v>107</v>
      </c>
    </row>
    <row r="46" spans="1:26" ht="13.2" x14ac:dyDescent="0.25">
      <c r="A46" s="37">
        <v>43956</v>
      </c>
      <c r="B46" s="13" t="s">
        <v>108</v>
      </c>
      <c r="C46" s="13" t="s">
        <v>21</v>
      </c>
      <c r="D46" s="13" t="s">
        <v>18</v>
      </c>
      <c r="E46" s="22">
        <f t="shared" si="4"/>
        <v>0.21781810529449042</v>
      </c>
      <c r="F46" s="23">
        <v>4977396.1560000004</v>
      </c>
      <c r="G46" s="23">
        <v>5195683.3770000003</v>
      </c>
      <c r="H46" s="42">
        <v>497927</v>
      </c>
      <c r="I46" s="42">
        <v>549246</v>
      </c>
      <c r="J46" s="43"/>
      <c r="K46" s="42">
        <v>1084167</v>
      </c>
      <c r="L46" s="30" t="s">
        <v>109</v>
      </c>
      <c r="M46" s="44"/>
    </row>
    <row r="47" spans="1:26" ht="13.2" x14ac:dyDescent="0.25">
      <c r="A47" s="38">
        <v>43963</v>
      </c>
      <c r="B47" s="15" t="s">
        <v>110</v>
      </c>
      <c r="C47" s="15" t="s">
        <v>21</v>
      </c>
      <c r="D47" s="15" t="s">
        <v>18</v>
      </c>
      <c r="E47" s="16">
        <f t="shared" si="4"/>
        <v>0.35774489745314564</v>
      </c>
      <c r="F47" s="17">
        <v>1376902.9369999999</v>
      </c>
      <c r="G47" s="17">
        <v>1465548.8929999999</v>
      </c>
      <c r="H47" s="18">
        <v>164582</v>
      </c>
      <c r="I47" s="18">
        <v>266655</v>
      </c>
      <c r="J47" s="19"/>
      <c r="K47" s="18">
        <v>492580</v>
      </c>
      <c r="L47" s="20" t="s">
        <v>111</v>
      </c>
    </row>
    <row r="48" spans="1:26" ht="13.2" x14ac:dyDescent="0.25">
      <c r="A48" s="28"/>
      <c r="B48" s="13" t="s">
        <v>112</v>
      </c>
      <c r="C48" s="13" t="s">
        <v>21</v>
      </c>
      <c r="D48" s="13" t="s">
        <v>18</v>
      </c>
      <c r="E48" s="22">
        <f t="shared" si="4"/>
        <v>0.32186287929553631</v>
      </c>
      <c r="F48" s="23">
        <v>1400416.23</v>
      </c>
      <c r="G48" s="23">
        <v>1426028.5379999999</v>
      </c>
      <c r="H48" s="24">
        <v>187390</v>
      </c>
      <c r="I48" s="24">
        <v>210506</v>
      </c>
      <c r="J48" s="25"/>
      <c r="K48" s="24">
        <v>450742</v>
      </c>
      <c r="L48" s="40" t="s">
        <v>113</v>
      </c>
    </row>
    <row r="49" spans="1:13" ht="13.2" x14ac:dyDescent="0.25">
      <c r="A49" s="38">
        <v>43970</v>
      </c>
      <c r="B49" s="15" t="s">
        <v>114</v>
      </c>
      <c r="C49" s="15" t="s">
        <v>21</v>
      </c>
      <c r="D49" s="15" t="s">
        <v>18</v>
      </c>
      <c r="E49" s="16">
        <f t="shared" si="4"/>
        <v>0.30270266438566829</v>
      </c>
      <c r="F49" s="17">
        <v>3315722.3840000001</v>
      </c>
      <c r="G49" s="17">
        <v>3473836.497</v>
      </c>
      <c r="H49" s="18">
        <v>537904</v>
      </c>
      <c r="I49" s="18">
        <v>429001</v>
      </c>
      <c r="J49" s="19"/>
      <c r="K49" s="18">
        <v>1003678</v>
      </c>
      <c r="L49" s="30" t="s">
        <v>115</v>
      </c>
    </row>
    <row r="50" spans="1:13" ht="13.2" x14ac:dyDescent="0.25">
      <c r="A50" s="31"/>
      <c r="B50" s="13" t="s">
        <v>116</v>
      </c>
      <c r="C50" s="13" t="s">
        <v>21</v>
      </c>
      <c r="D50" s="13" t="s">
        <v>18</v>
      </c>
      <c r="E50" s="22">
        <f t="shared" si="4"/>
        <v>0.41986772871931799</v>
      </c>
      <c r="F50" s="23">
        <v>3145726.4029999999</v>
      </c>
      <c r="G50" s="23">
        <v>3385354.9870000002</v>
      </c>
      <c r="H50" s="24">
        <v>618711</v>
      </c>
      <c r="I50" s="24">
        <v>385287</v>
      </c>
      <c r="J50" s="25"/>
      <c r="K50" s="24">
        <v>1320789</v>
      </c>
      <c r="L50" s="20" t="s">
        <v>117</v>
      </c>
    </row>
    <row r="51" spans="1:13" ht="13.2" x14ac:dyDescent="0.25">
      <c r="A51" s="14">
        <v>43984</v>
      </c>
      <c r="B51" s="15" t="s">
        <v>118</v>
      </c>
      <c r="C51" s="15" t="s">
        <v>21</v>
      </c>
      <c r="D51" s="15" t="s">
        <v>18</v>
      </c>
      <c r="E51" s="16">
        <f t="shared" si="4"/>
        <v>0.21622061833907477</v>
      </c>
      <c r="F51" s="17">
        <v>531355.43169999996</v>
      </c>
      <c r="G51" s="17">
        <v>580663.93339999998</v>
      </c>
      <c r="H51" s="18">
        <v>110688</v>
      </c>
      <c r="I51" s="18">
        <v>1559</v>
      </c>
      <c r="J51" s="18"/>
      <c r="K51" s="18">
        <v>114890</v>
      </c>
      <c r="L51" s="20" t="s">
        <v>119</v>
      </c>
    </row>
    <row r="52" spans="1:13" ht="13.2" x14ac:dyDescent="0.25">
      <c r="A52" s="37"/>
      <c r="B52" s="13" t="s">
        <v>120</v>
      </c>
      <c r="C52" s="13" t="s">
        <v>21</v>
      </c>
      <c r="D52" s="13" t="s">
        <v>18</v>
      </c>
      <c r="E52" s="22">
        <f t="shared" si="4"/>
        <v>0.45727347557616893</v>
      </c>
      <c r="F52" s="23">
        <v>835543.76190000004</v>
      </c>
      <c r="G52" s="23">
        <v>848077.73049999995</v>
      </c>
      <c r="H52" s="24">
        <v>149973</v>
      </c>
      <c r="I52" s="24">
        <v>213358</v>
      </c>
      <c r="J52" s="24">
        <v>352</v>
      </c>
      <c r="K52" s="24">
        <v>382072</v>
      </c>
      <c r="L52" s="20" t="s">
        <v>121</v>
      </c>
    </row>
    <row r="53" spans="1:13" ht="13.2" x14ac:dyDescent="0.25">
      <c r="A53" s="33"/>
      <c r="B53" s="15" t="s">
        <v>122</v>
      </c>
      <c r="C53" s="15" t="s">
        <v>21</v>
      </c>
      <c r="D53" s="15" t="s">
        <v>18</v>
      </c>
      <c r="E53" s="16">
        <f t="shared" si="4"/>
        <v>0.23760264715293331</v>
      </c>
      <c r="F53" s="17">
        <v>6171505.3159999996</v>
      </c>
      <c r="G53" s="17">
        <v>6949384.0990000004</v>
      </c>
      <c r="H53" s="18">
        <v>1009349</v>
      </c>
      <c r="I53" s="18">
        <v>457017</v>
      </c>
      <c r="J53" s="19"/>
      <c r="K53" s="18">
        <v>1466366</v>
      </c>
      <c r="L53" s="30" t="s">
        <v>123</v>
      </c>
    </row>
    <row r="54" spans="1:13" ht="13.2" x14ac:dyDescent="0.25">
      <c r="A54" s="37"/>
      <c r="B54" s="13" t="s">
        <v>124</v>
      </c>
      <c r="C54" s="13" t="s">
        <v>21</v>
      </c>
      <c r="D54" s="13" t="s">
        <v>18</v>
      </c>
      <c r="E54" s="22">
        <f t="shared" si="4"/>
        <v>0.27761988221869877</v>
      </c>
      <c r="F54" s="23">
        <v>1503991.7050000001</v>
      </c>
      <c r="G54" s="23">
        <v>1629960.334</v>
      </c>
      <c r="H54" s="24">
        <v>247514</v>
      </c>
      <c r="I54" s="24">
        <v>157570</v>
      </c>
      <c r="J54" s="24">
        <v>1561</v>
      </c>
      <c r="K54" s="24">
        <v>417538</v>
      </c>
      <c r="L54" s="20" t="s">
        <v>125</v>
      </c>
    </row>
    <row r="55" spans="1:13" ht="13.2" x14ac:dyDescent="0.25">
      <c r="A55" s="33"/>
      <c r="B55" s="15" t="s">
        <v>126</v>
      </c>
      <c r="C55" s="15" t="s">
        <v>21</v>
      </c>
      <c r="D55" s="15" t="s">
        <v>18</v>
      </c>
      <c r="E55" s="16">
        <f t="shared" si="4"/>
        <v>0.23855492913995677</v>
      </c>
      <c r="F55" s="17">
        <v>641491.67050000001</v>
      </c>
      <c r="G55" s="17">
        <v>672685.45559999999</v>
      </c>
      <c r="H55" s="18">
        <v>56414</v>
      </c>
      <c r="I55" s="18">
        <v>93956</v>
      </c>
      <c r="J55" s="18"/>
      <c r="K55" s="18">
        <v>153031</v>
      </c>
      <c r="L55" s="20" t="s">
        <v>127</v>
      </c>
    </row>
    <row r="57" spans="1:13" ht="13.2" x14ac:dyDescent="0.25">
      <c r="A57" s="4" t="s">
        <v>128</v>
      </c>
    </row>
    <row r="58" spans="1:13" ht="13.2" x14ac:dyDescent="0.25">
      <c r="A58" s="7" t="s">
        <v>4</v>
      </c>
      <c r="B58" s="6" t="s">
        <v>5</v>
      </c>
      <c r="C58" s="7" t="s">
        <v>6</v>
      </c>
      <c r="D58" s="8" t="s">
        <v>7</v>
      </c>
      <c r="E58" s="7" t="s">
        <v>8</v>
      </c>
      <c r="F58" s="10" t="s">
        <v>9</v>
      </c>
      <c r="G58" s="10" t="s">
        <v>10</v>
      </c>
      <c r="H58" s="7" t="s">
        <v>11</v>
      </c>
      <c r="I58" s="7" t="s">
        <v>12</v>
      </c>
      <c r="J58" s="7" t="s">
        <v>13</v>
      </c>
      <c r="K58" s="6" t="s">
        <v>14</v>
      </c>
      <c r="L58" s="13" t="s">
        <v>15</v>
      </c>
    </row>
    <row r="59" spans="1:13" ht="13.2" x14ac:dyDescent="0.25">
      <c r="A59" s="45">
        <v>43984</v>
      </c>
      <c r="B59" s="13" t="s">
        <v>16</v>
      </c>
      <c r="C59" s="13" t="s">
        <v>129</v>
      </c>
      <c r="D59" s="13" t="s">
        <v>18</v>
      </c>
      <c r="E59" s="46">
        <f t="shared" ref="E59:E64" si="7">K59/F59</f>
        <v>0.23006403986154136</v>
      </c>
      <c r="F59" s="24">
        <v>2308622.4180000001</v>
      </c>
      <c r="G59" s="24">
        <v>2436144.6129999999</v>
      </c>
      <c r="H59" s="24">
        <v>276692</v>
      </c>
      <c r="I59" s="24">
        <v>229721</v>
      </c>
      <c r="K59" s="23">
        <v>531131</v>
      </c>
      <c r="L59" s="30" t="s">
        <v>130</v>
      </c>
    </row>
    <row r="60" spans="1:13" ht="13.2" x14ac:dyDescent="0.25">
      <c r="A60" s="45">
        <v>43991</v>
      </c>
      <c r="B60" s="13" t="s">
        <v>26</v>
      </c>
      <c r="C60" s="13" t="s">
        <v>129</v>
      </c>
      <c r="D60" s="13" t="s">
        <v>18</v>
      </c>
      <c r="E60" s="46">
        <f t="shared" si="7"/>
        <v>0.19590639626313247</v>
      </c>
      <c r="F60" s="24">
        <v>3916089.5950000002</v>
      </c>
      <c r="G60" s="24">
        <v>4091913.449</v>
      </c>
      <c r="H60" s="25"/>
      <c r="I60" s="24">
        <v>469043</v>
      </c>
      <c r="K60" s="23">
        <v>767187</v>
      </c>
      <c r="L60" s="20" t="s">
        <v>131</v>
      </c>
      <c r="M60" s="13" t="s">
        <v>132</v>
      </c>
    </row>
    <row r="61" spans="1:13" ht="13.2" x14ac:dyDescent="0.25">
      <c r="B61" s="13" t="s">
        <v>23</v>
      </c>
      <c r="C61" s="13" t="s">
        <v>129</v>
      </c>
      <c r="D61" s="13" t="s">
        <v>18</v>
      </c>
      <c r="E61" s="46">
        <f t="shared" si="7"/>
        <v>0.22495596373153059</v>
      </c>
      <c r="F61" s="24">
        <v>2137551.6880000001</v>
      </c>
      <c r="G61" s="24">
        <v>2431124.65</v>
      </c>
      <c r="K61" s="23">
        <v>480855</v>
      </c>
      <c r="L61" s="30" t="s">
        <v>133</v>
      </c>
    </row>
    <row r="62" spans="1:13" ht="13.2" x14ac:dyDescent="0.25">
      <c r="A62" s="45">
        <v>44005</v>
      </c>
      <c r="B62" s="13" t="s">
        <v>56</v>
      </c>
      <c r="C62" s="13" t="s">
        <v>129</v>
      </c>
      <c r="D62" s="13" t="s">
        <v>18</v>
      </c>
      <c r="E62" s="46">
        <f t="shared" si="7"/>
        <v>8.7240119035850688E-2</v>
      </c>
      <c r="F62" s="24">
        <v>6199613.2740000002</v>
      </c>
      <c r="G62" s="24">
        <v>6710950.0190000003</v>
      </c>
      <c r="H62" s="23">
        <v>221914</v>
      </c>
      <c r="I62" s="23">
        <v>318941</v>
      </c>
      <c r="K62" s="47">
        <f>H62+I62</f>
        <v>540855</v>
      </c>
      <c r="L62" s="30" t="s">
        <v>134</v>
      </c>
    </row>
    <row r="63" spans="1:13" ht="13.2" x14ac:dyDescent="0.25">
      <c r="A63" s="45">
        <v>44012</v>
      </c>
      <c r="B63" s="13" t="s">
        <v>34</v>
      </c>
      <c r="C63" s="13" t="s">
        <v>129</v>
      </c>
      <c r="D63" s="13" t="s">
        <v>18</v>
      </c>
      <c r="E63" s="46">
        <f t="shared" si="7"/>
        <v>0.37010201562126216</v>
      </c>
      <c r="F63" s="24">
        <v>4259114.875</v>
      </c>
      <c r="G63" s="24">
        <v>4565413.983</v>
      </c>
      <c r="H63" s="25"/>
      <c r="I63" s="25"/>
      <c r="K63" s="23">
        <v>1576307</v>
      </c>
      <c r="L63" s="30" t="s">
        <v>135</v>
      </c>
    </row>
    <row r="64" spans="1:13" ht="13.2" x14ac:dyDescent="0.25">
      <c r="B64" s="13" t="s">
        <v>46</v>
      </c>
      <c r="C64" s="13" t="s">
        <v>129</v>
      </c>
      <c r="D64" s="13" t="s">
        <v>18</v>
      </c>
      <c r="E64" s="46">
        <f t="shared" si="7"/>
        <v>0.2376352077299361</v>
      </c>
      <c r="F64" s="34">
        <v>2838767.06</v>
      </c>
      <c r="G64" s="34">
        <v>3023335.9449999998</v>
      </c>
      <c r="H64" s="24">
        <v>271175</v>
      </c>
      <c r="I64" s="24">
        <v>375227</v>
      </c>
      <c r="K64" s="23">
        <v>674591</v>
      </c>
      <c r="L64" s="30" t="s">
        <v>136</v>
      </c>
    </row>
    <row r="65" spans="1:13" ht="13.2" x14ac:dyDescent="0.25">
      <c r="B65" s="13" t="s">
        <v>52</v>
      </c>
      <c r="C65" s="13" t="s">
        <v>129</v>
      </c>
      <c r="D65" s="13" t="s">
        <v>137</v>
      </c>
      <c r="L65" s="30" t="s">
        <v>138</v>
      </c>
      <c r="M65" s="13" t="s">
        <v>139</v>
      </c>
    </row>
    <row r="66" spans="1:13" ht="13.2" x14ac:dyDescent="0.25">
      <c r="A66" s="45">
        <v>44026</v>
      </c>
      <c r="B66" s="13" t="s">
        <v>28</v>
      </c>
      <c r="C66" s="13" t="s">
        <v>129</v>
      </c>
      <c r="D66" s="13" t="s">
        <v>72</v>
      </c>
      <c r="E66" s="46">
        <f t="shared" ref="E66:E68" si="8">K66/F66</f>
        <v>0.170296502627517</v>
      </c>
      <c r="F66" s="24">
        <v>3679177.1430000002</v>
      </c>
      <c r="G66" s="24">
        <v>3831874.6359999999</v>
      </c>
      <c r="H66" s="25"/>
      <c r="I66" s="24">
        <v>549721</v>
      </c>
      <c r="K66" s="23">
        <v>626551</v>
      </c>
      <c r="L66" s="30" t="s">
        <v>140</v>
      </c>
      <c r="M66" s="13" t="s">
        <v>141</v>
      </c>
    </row>
    <row r="67" spans="1:13" ht="13.2" x14ac:dyDescent="0.25">
      <c r="A67" s="45">
        <v>44051</v>
      </c>
      <c r="B67" s="13" t="s">
        <v>86</v>
      </c>
      <c r="C67" s="13" t="s">
        <v>129</v>
      </c>
      <c r="D67" s="13" t="s">
        <v>18</v>
      </c>
      <c r="E67" s="46">
        <f t="shared" si="8"/>
        <v>0.40295219638770008</v>
      </c>
      <c r="F67" s="34">
        <v>1008618.401</v>
      </c>
      <c r="G67" s="48">
        <v>1114754.686</v>
      </c>
      <c r="H67" s="49"/>
      <c r="I67" s="49"/>
      <c r="J67" s="49"/>
      <c r="K67" s="23">
        <v>406425</v>
      </c>
      <c r="L67" s="30" t="s">
        <v>142</v>
      </c>
    </row>
    <row r="68" spans="1:13" ht="13.2" x14ac:dyDescent="0.25">
      <c r="A68" s="45">
        <v>44061</v>
      </c>
      <c r="B68" s="13" t="s">
        <v>75</v>
      </c>
      <c r="C68" s="13" t="s">
        <v>129</v>
      </c>
      <c r="D68" s="13" t="s">
        <v>18</v>
      </c>
      <c r="E68" s="46">
        <f t="shared" si="8"/>
        <v>0.25173080697318884</v>
      </c>
      <c r="F68" s="48">
        <v>15478808.68</v>
      </c>
      <c r="G68" s="50">
        <v>17487928.73</v>
      </c>
      <c r="K68" s="23">
        <v>3896493</v>
      </c>
      <c r="L68" s="30" t="s">
        <v>143</v>
      </c>
    </row>
  </sheetData>
  <autoFilter ref="A2:Z55" xr:uid="{67EFECDB-46C2-454A-8057-0C6953531174}">
    <filterColumn colId="2">
      <filters>
        <filter val="Primary"/>
      </filters>
    </filterColumn>
  </autoFilter>
  <mergeCells count="2">
    <mergeCell ref="F1:G1"/>
    <mergeCell ref="H1:K1"/>
  </mergeCells>
  <hyperlinks>
    <hyperlink ref="L3" r:id="rId1" xr:uid="{00000000-0004-0000-0000-000000000000}"/>
    <hyperlink ref="L4" r:id="rId2" xr:uid="{00000000-0004-0000-0000-000001000000}"/>
    <hyperlink ref="L6" r:id="rId3" location="/" xr:uid="{00000000-0004-0000-0000-000002000000}"/>
    <hyperlink ref="L7" r:id="rId4" xr:uid="{00000000-0004-0000-0000-000003000000}"/>
    <hyperlink ref="L8" r:id="rId5" location="/summary" xr:uid="{00000000-0004-0000-0000-000004000000}"/>
    <hyperlink ref="L9" r:id="rId6" xr:uid="{00000000-0004-0000-0000-000005000000}"/>
    <hyperlink ref="L10" r:id="rId7" location="/summary" xr:uid="{00000000-0004-0000-0000-000006000000}"/>
    <hyperlink ref="L11" r:id="rId8" location="pres20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location="/" xr:uid="{00000000-0004-0000-0000-00000F000000}"/>
    <hyperlink ref="L20" r:id="rId17" xr:uid="{00000000-0004-0000-0000-000010000000}"/>
    <hyperlink ref="L21" r:id="rId18" xr:uid="{00000000-0004-0000-0000-000011000000}"/>
    <hyperlink ref="L22" r:id="rId19" xr:uid="{00000000-0004-0000-0000-000012000000}"/>
    <hyperlink ref="L23" r:id="rId20" xr:uid="{00000000-0004-0000-0000-000013000000}"/>
    <hyperlink ref="L24" r:id="rId21" xr:uid="{00000000-0004-0000-0000-000014000000}"/>
    <hyperlink ref="L25" r:id="rId22" xr:uid="{00000000-0004-0000-0000-000015000000}"/>
    <hyperlink ref="L26" r:id="rId23" xr:uid="{00000000-0004-0000-0000-000016000000}"/>
    <hyperlink ref="L28" r:id="rId24" location="/featured/28/0" xr:uid="{00000000-0004-0000-0000-000017000000}"/>
    <hyperlink ref="L29" r:id="rId25" xr:uid="{00000000-0004-0000-0000-000018000000}"/>
    <hyperlink ref="L30" r:id="rId26" xr:uid="{00000000-0004-0000-0000-000019000000}"/>
    <hyperlink ref="L31" r:id="rId27" xr:uid="{00000000-0004-0000-0000-00001A000000}"/>
    <hyperlink ref="L32" r:id="rId28" location="/summary" xr:uid="{00000000-0004-0000-0000-00001B000000}"/>
    <hyperlink ref="L34" r:id="rId29" xr:uid="{00000000-0004-0000-0000-00001C000000}"/>
    <hyperlink ref="L35" r:id="rId30" xr:uid="{00000000-0004-0000-0000-00001D000000}"/>
    <hyperlink ref="L36" r:id="rId31" xr:uid="{00000000-0004-0000-0000-00001E000000}"/>
    <hyperlink ref="L37" r:id="rId32" xr:uid="{00000000-0004-0000-0000-00001F000000}"/>
    <hyperlink ref="L38" r:id="rId33" xr:uid="{00000000-0004-0000-0000-000020000000}"/>
    <hyperlink ref="L39" r:id="rId34" location="/home" xr:uid="{00000000-0004-0000-0000-000021000000}"/>
    <hyperlink ref="L40" r:id="rId35" xr:uid="{00000000-0004-0000-0000-000022000000}"/>
    <hyperlink ref="L41" r:id="rId36" xr:uid="{00000000-0004-0000-0000-000023000000}"/>
    <hyperlink ref="L42" r:id="rId37" xr:uid="{00000000-0004-0000-0000-000024000000}"/>
    <hyperlink ref="L43" r:id="rId38" xr:uid="{00000000-0004-0000-0000-000025000000}"/>
    <hyperlink ref="L44" r:id="rId39" xr:uid="{00000000-0004-0000-0000-000026000000}"/>
    <hyperlink ref="L45" r:id="rId40" xr:uid="{00000000-0004-0000-0000-000027000000}"/>
    <hyperlink ref="L46" r:id="rId41" xr:uid="{00000000-0004-0000-0000-000028000000}"/>
    <hyperlink ref="L47" r:id="rId42" xr:uid="{00000000-0004-0000-0000-000029000000}"/>
    <hyperlink ref="L48" r:id="rId43" location="/summary" xr:uid="{00000000-0004-0000-0000-00002A000000}"/>
    <hyperlink ref="L49" r:id="rId44" location="/summary" xr:uid="{00000000-0004-0000-0000-00002B000000}"/>
    <hyperlink ref="L50" r:id="rId45" xr:uid="{00000000-0004-0000-0000-00002C000000}"/>
    <hyperlink ref="L51" r:id="rId46" xr:uid="{00000000-0004-0000-0000-00002D000000}"/>
    <hyperlink ref="L52" r:id="rId47" xr:uid="{00000000-0004-0000-0000-00002E000000}"/>
    <hyperlink ref="L53" r:id="rId48" location="primary" xr:uid="{00000000-0004-0000-0000-00002F000000}"/>
    <hyperlink ref="L54" r:id="rId49" xr:uid="{00000000-0004-0000-0000-000030000000}"/>
    <hyperlink ref="L55" r:id="rId50" xr:uid="{00000000-0004-0000-0000-000031000000}"/>
    <hyperlink ref="L59" r:id="rId51" location="/summary" xr:uid="{00000000-0004-0000-0000-000032000000}"/>
    <hyperlink ref="L60" r:id="rId52" location="/" xr:uid="{00000000-0004-0000-0000-000033000000}"/>
    <hyperlink ref="L61" r:id="rId53" xr:uid="{00000000-0004-0000-0000-000034000000}"/>
    <hyperlink ref="L62" r:id="rId54" xr:uid="{00000000-0004-0000-0000-000035000000}"/>
    <hyperlink ref="L63" r:id="rId55" location="/summary" xr:uid="{00000000-0004-0000-0000-000036000000}"/>
    <hyperlink ref="L64" r:id="rId56" xr:uid="{00000000-0004-0000-0000-000037000000}"/>
    <hyperlink ref="L65" r:id="rId57" xr:uid="{00000000-0004-0000-0000-000038000000}"/>
    <hyperlink ref="L66" r:id="rId58" xr:uid="{00000000-0004-0000-0000-000039000000}"/>
    <hyperlink ref="L67" r:id="rId59" xr:uid="{00000000-0004-0000-0000-00003A000000}"/>
    <hyperlink ref="L68" r:id="rId60" xr:uid="{00000000-0004-0000-0000-00003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31B8-859D-4EDE-B5E6-AEAE21173F1A}">
  <dimension ref="A1:K49"/>
  <sheetViews>
    <sheetView tabSelected="1" workbookViewId="0">
      <selection activeCell="E12" sqref="E12"/>
    </sheetView>
  </sheetViews>
  <sheetFormatPr defaultRowHeight="13.2" x14ac:dyDescent="0.25"/>
  <cols>
    <col min="1" max="1" width="9.109375" bestFit="1" customWidth="1"/>
    <col min="2" max="2" width="18.77734375" bestFit="1" customWidth="1"/>
    <col min="3" max="3" width="12.77734375" bestFit="1" customWidth="1"/>
    <col min="4" max="4" width="5.6640625" bestFit="1" customWidth="1"/>
    <col min="5" max="5" width="24.44140625" bestFit="1" customWidth="1"/>
    <col min="6" max="6" width="29.5546875" bestFit="1" customWidth="1"/>
    <col min="7" max="7" width="26.5546875" bestFit="1" customWidth="1"/>
    <col min="8" max="8" width="9.44140625" bestFit="1" customWidth="1"/>
    <col min="9" max="9" width="10.6640625" bestFit="1" customWidth="1"/>
    <col min="10" max="10" width="6.5546875" bestFit="1" customWidth="1"/>
    <col min="11" max="11" width="20.109375" bestFit="1" customWidth="1"/>
  </cols>
  <sheetData>
    <row r="1" spans="1:11" x14ac:dyDescent="0.25">
      <c r="A1" s="5" t="s">
        <v>4</v>
      </c>
      <c r="B1" s="7" t="s">
        <v>5</v>
      </c>
      <c r="C1" s="7" t="s">
        <v>6</v>
      </c>
      <c r="D1" s="8" t="s">
        <v>7</v>
      </c>
      <c r="E1" s="9" t="s">
        <v>8</v>
      </c>
      <c r="F1" s="10" t="s">
        <v>9</v>
      </c>
      <c r="G1" s="11" t="s">
        <v>10</v>
      </c>
      <c r="H1" s="5" t="s">
        <v>11</v>
      </c>
      <c r="I1" s="7" t="s">
        <v>12</v>
      </c>
      <c r="J1" s="7" t="s">
        <v>13</v>
      </c>
      <c r="K1" s="12" t="s">
        <v>14</v>
      </c>
    </row>
    <row r="2" spans="1:11" x14ac:dyDescent="0.25">
      <c r="A2" s="37">
        <v>43872</v>
      </c>
      <c r="B2" s="13" t="s">
        <v>20</v>
      </c>
      <c r="C2" s="13" t="s">
        <v>21</v>
      </c>
      <c r="D2" s="13" t="s">
        <v>18</v>
      </c>
      <c r="E2" s="22">
        <v>0.42427244070563286</v>
      </c>
      <c r="F2" s="23">
        <v>1077913.52</v>
      </c>
      <c r="G2" s="23">
        <v>1109470.7890000001</v>
      </c>
      <c r="H2" s="24">
        <v>300742</v>
      </c>
      <c r="I2" s="24">
        <v>156587</v>
      </c>
      <c r="J2" s="25"/>
      <c r="K2" s="24">
        <v>457329</v>
      </c>
    </row>
    <row r="3" spans="1:11" x14ac:dyDescent="0.25">
      <c r="A3" s="37">
        <v>43890</v>
      </c>
      <c r="B3" s="13" t="s">
        <v>26</v>
      </c>
      <c r="C3" s="13" t="s">
        <v>21</v>
      </c>
      <c r="D3" s="13" t="s">
        <v>24</v>
      </c>
      <c r="E3" s="22">
        <v>0.13858552009487834</v>
      </c>
      <c r="F3" s="23">
        <v>3896958.352</v>
      </c>
      <c r="G3" s="23">
        <v>4072138.0129999998</v>
      </c>
      <c r="H3" s="24">
        <v>539263</v>
      </c>
      <c r="I3" s="27" t="s">
        <v>25</v>
      </c>
      <c r="J3" s="25"/>
      <c r="K3" s="24">
        <v>540062</v>
      </c>
    </row>
    <row r="4" spans="1:11" x14ac:dyDescent="0.25">
      <c r="A4" s="32">
        <v>43893</v>
      </c>
      <c r="B4" s="15" t="s">
        <v>28</v>
      </c>
      <c r="C4" s="15" t="s">
        <v>21</v>
      </c>
      <c r="D4" s="15" t="s">
        <v>18</v>
      </c>
      <c r="E4" s="16">
        <v>0.32367588343985965</v>
      </c>
      <c r="F4" s="17">
        <v>3673641.0120000001</v>
      </c>
      <c r="G4" s="17">
        <v>3826209.4240000001</v>
      </c>
      <c r="H4" s="18">
        <v>452093</v>
      </c>
      <c r="I4" s="18">
        <v>722809</v>
      </c>
      <c r="J4" s="19"/>
      <c r="K4" s="18">
        <v>1189069</v>
      </c>
    </row>
    <row r="5" spans="1:11" x14ac:dyDescent="0.25">
      <c r="A5" s="28"/>
      <c r="B5" s="13" t="s">
        <v>30</v>
      </c>
      <c r="C5" s="13" t="s">
        <v>21</v>
      </c>
      <c r="D5" s="13" t="s">
        <v>18</v>
      </c>
      <c r="E5" s="22">
        <v>0.20604035369401286</v>
      </c>
      <c r="F5" s="23">
        <v>2178961.5090000001</v>
      </c>
      <c r="G5" s="23">
        <v>2324409.841</v>
      </c>
      <c r="H5" s="24">
        <v>228351</v>
      </c>
      <c r="I5" s="24">
        <v>244399</v>
      </c>
      <c r="J5" s="25"/>
      <c r="K5" s="24">
        <v>448954</v>
      </c>
    </row>
    <row r="6" spans="1:11" x14ac:dyDescent="0.25">
      <c r="A6" s="29"/>
      <c r="B6" s="15" t="s">
        <v>32</v>
      </c>
      <c r="C6" s="15" t="s">
        <v>21</v>
      </c>
      <c r="D6" s="15" t="s">
        <v>18</v>
      </c>
      <c r="E6" s="16">
        <v>0.37658982955414849</v>
      </c>
      <c r="F6" s="17">
        <v>25723148.210000001</v>
      </c>
      <c r="G6" s="17">
        <v>30700418.609999999</v>
      </c>
      <c r="H6" s="26">
        <v>5784364</v>
      </c>
      <c r="I6" s="26">
        <v>2471580</v>
      </c>
      <c r="J6" s="18">
        <v>46819</v>
      </c>
      <c r="K6" s="26">
        <v>9687076</v>
      </c>
    </row>
    <row r="7" spans="1:11" x14ac:dyDescent="0.25">
      <c r="A7" s="28"/>
      <c r="B7" s="13" t="s">
        <v>34</v>
      </c>
      <c r="C7" s="13" t="s">
        <v>21</v>
      </c>
      <c r="D7" s="13" t="s">
        <v>18</v>
      </c>
      <c r="E7" s="22">
        <v>0.42579976377942341</v>
      </c>
      <c r="F7" s="23">
        <v>4242193.523</v>
      </c>
      <c r="G7" s="23">
        <v>4547360.26</v>
      </c>
      <c r="H7" s="24">
        <v>958928</v>
      </c>
      <c r="I7" s="24">
        <v>681156</v>
      </c>
      <c r="J7" s="25"/>
      <c r="K7" s="24">
        <v>1806325</v>
      </c>
    </row>
    <row r="8" spans="1:11" x14ac:dyDescent="0.25">
      <c r="A8" s="29"/>
      <c r="B8" s="15" t="s">
        <v>37</v>
      </c>
      <c r="C8" s="15" t="s">
        <v>21</v>
      </c>
      <c r="D8" s="15" t="s">
        <v>18</v>
      </c>
      <c r="E8" s="16">
        <v>0.35943644254899276</v>
      </c>
      <c r="F8" s="17">
        <v>1080560.9950000001</v>
      </c>
      <c r="G8" s="17">
        <v>1099929.4469999999</v>
      </c>
      <c r="H8" s="26">
        <v>205937</v>
      </c>
      <c r="I8" s="26">
        <v>113728</v>
      </c>
      <c r="J8" s="19"/>
      <c r="K8" s="18">
        <v>388393</v>
      </c>
    </row>
    <row r="9" spans="1:11" x14ac:dyDescent="0.25">
      <c r="A9" s="28"/>
      <c r="B9" s="13" t="s">
        <v>40</v>
      </c>
      <c r="C9" s="13" t="s">
        <v>21</v>
      </c>
      <c r="D9" s="13" t="s">
        <v>18</v>
      </c>
      <c r="E9" s="22">
        <v>0.33728500522125393</v>
      </c>
      <c r="F9" s="23">
        <v>5043097.0060000001</v>
      </c>
      <c r="G9" s="23">
        <v>5553077.3799999999</v>
      </c>
      <c r="H9" s="27">
        <v>1418180</v>
      </c>
      <c r="I9" s="27">
        <v>277002</v>
      </c>
      <c r="J9" s="24">
        <v>5779</v>
      </c>
      <c r="K9" s="24">
        <v>1700961</v>
      </c>
    </row>
    <row r="10" spans="1:11" x14ac:dyDescent="0.25">
      <c r="A10" s="29"/>
      <c r="B10" s="15" t="s">
        <v>42</v>
      </c>
      <c r="C10" s="15" t="s">
        <v>21</v>
      </c>
      <c r="D10" s="15" t="s">
        <v>18</v>
      </c>
      <c r="E10" s="16">
        <v>0.21679314225027016</v>
      </c>
      <c r="F10" s="17">
        <v>4081093.1140000001</v>
      </c>
      <c r="G10" s="17">
        <v>4357606.0120000001</v>
      </c>
      <c r="H10" s="26">
        <v>744198</v>
      </c>
      <c r="I10" s="26">
        <v>140555</v>
      </c>
      <c r="J10" s="19"/>
      <c r="K10" s="18">
        <v>884753</v>
      </c>
    </row>
    <row r="11" spans="1:11" x14ac:dyDescent="0.25">
      <c r="A11" s="28"/>
      <c r="B11" s="13" t="s">
        <v>44</v>
      </c>
      <c r="C11" s="13" t="s">
        <v>21</v>
      </c>
      <c r="D11" s="13" t="s">
        <v>18</v>
      </c>
      <c r="E11" s="22">
        <v>0.28128133490285162</v>
      </c>
      <c r="F11" s="23">
        <v>7695963.9029999999</v>
      </c>
      <c r="G11" s="23">
        <v>8258005.5080000004</v>
      </c>
      <c r="H11" s="27">
        <v>1332382</v>
      </c>
      <c r="I11" s="24">
        <v>802527</v>
      </c>
      <c r="J11" s="24">
        <v>6721</v>
      </c>
      <c r="K11" s="24">
        <v>2164731</v>
      </c>
    </row>
    <row r="12" spans="1:11" x14ac:dyDescent="0.25">
      <c r="A12" s="29"/>
      <c r="B12" s="15" t="s">
        <v>46</v>
      </c>
      <c r="C12" s="15" t="s">
        <v>21</v>
      </c>
      <c r="D12" s="15" t="s">
        <v>18</v>
      </c>
      <c r="E12" s="16">
        <v>0.21167913077185682</v>
      </c>
      <c r="F12" s="17">
        <v>2833921.3119999999</v>
      </c>
      <c r="G12" s="17">
        <v>3018262.4139999999</v>
      </c>
      <c r="H12" s="18">
        <v>304281</v>
      </c>
      <c r="I12" s="18">
        <v>295601</v>
      </c>
      <c r="J12" s="19"/>
      <c r="K12" s="18">
        <v>599882</v>
      </c>
    </row>
    <row r="13" spans="1:11" x14ac:dyDescent="0.25">
      <c r="A13" s="28"/>
      <c r="B13" s="13" t="s">
        <v>48</v>
      </c>
      <c r="C13" s="13" t="s">
        <v>21</v>
      </c>
      <c r="D13" s="13" t="s">
        <v>18</v>
      </c>
      <c r="E13" s="22">
        <v>0.17940463383750413</v>
      </c>
      <c r="F13" s="23">
        <v>5090236.4139999999</v>
      </c>
      <c r="G13" s="23">
        <v>5355171.4309999999</v>
      </c>
      <c r="H13" s="24">
        <v>515167</v>
      </c>
      <c r="I13" s="24">
        <v>398045</v>
      </c>
      <c r="J13" s="25"/>
      <c r="K13" s="25">
        <v>913212</v>
      </c>
    </row>
    <row r="14" spans="1:11" x14ac:dyDescent="0.25">
      <c r="A14" s="29"/>
      <c r="B14" s="15" t="s">
        <v>50</v>
      </c>
      <c r="C14" s="15" t="s">
        <v>21</v>
      </c>
      <c r="D14" s="15" t="s">
        <v>18</v>
      </c>
      <c r="E14" s="16">
        <v>0.21037288974767099</v>
      </c>
      <c r="F14" s="17">
        <v>18474747.41</v>
      </c>
      <c r="G14" s="17">
        <v>21827165.399999999</v>
      </c>
      <c r="H14" s="26">
        <v>1869419</v>
      </c>
      <c r="I14" s="26">
        <v>2017167</v>
      </c>
      <c r="J14" s="18"/>
      <c r="K14" s="18">
        <v>3886586</v>
      </c>
    </row>
    <row r="15" spans="1:11" x14ac:dyDescent="0.25">
      <c r="A15" s="28"/>
      <c r="B15" s="13" t="s">
        <v>52</v>
      </c>
      <c r="C15" s="13" t="s">
        <v>21</v>
      </c>
      <c r="D15" s="13" t="s">
        <v>18</v>
      </c>
      <c r="E15" s="22">
        <v>0.2623066634256222</v>
      </c>
      <c r="F15" s="23">
        <v>2155621.9449999998</v>
      </c>
      <c r="G15" s="23">
        <v>2309078.952</v>
      </c>
      <c r="H15" s="24">
        <v>220582</v>
      </c>
      <c r="I15" s="24">
        <v>344852</v>
      </c>
      <c r="J15" s="25"/>
      <c r="K15" s="25">
        <v>565434</v>
      </c>
    </row>
    <row r="16" spans="1:11" x14ac:dyDescent="0.25">
      <c r="A16" s="29"/>
      <c r="B16" s="15" t="s">
        <v>54</v>
      </c>
      <c r="C16" s="15" t="s">
        <v>21</v>
      </c>
      <c r="D16" s="15" t="s">
        <v>18</v>
      </c>
      <c r="E16" s="16">
        <v>0.39447998451864325</v>
      </c>
      <c r="F16" s="17">
        <v>500210.42320000002</v>
      </c>
      <c r="G16" s="17">
        <v>510810.38750000001</v>
      </c>
      <c r="H16" s="18">
        <v>158032</v>
      </c>
      <c r="I16" s="18">
        <v>39291</v>
      </c>
      <c r="J16" s="19"/>
      <c r="K16" s="18">
        <v>197323</v>
      </c>
    </row>
    <row r="17" spans="1:11" x14ac:dyDescent="0.25">
      <c r="A17" s="36"/>
      <c r="B17" s="13" t="s">
        <v>56</v>
      </c>
      <c r="C17" s="13" t="s">
        <v>21</v>
      </c>
      <c r="D17" s="13" t="s">
        <v>24</v>
      </c>
      <c r="E17" s="22">
        <v>0.21390795170606106</v>
      </c>
      <c r="F17" s="23">
        <v>6187282.8449999997</v>
      </c>
      <c r="G17" s="23">
        <v>6701055.7410000004</v>
      </c>
      <c r="H17" s="24">
        <v>1323509</v>
      </c>
      <c r="I17" s="27" t="s">
        <v>25</v>
      </c>
      <c r="J17" s="25"/>
      <c r="K17" s="25">
        <v>1323509</v>
      </c>
    </row>
    <row r="18" spans="1:11" x14ac:dyDescent="0.25">
      <c r="A18" s="32">
        <v>43900</v>
      </c>
      <c r="B18" s="15" t="s">
        <v>58</v>
      </c>
      <c r="C18" s="15" t="s">
        <v>21</v>
      </c>
      <c r="D18" s="15" t="s">
        <v>18</v>
      </c>
      <c r="E18" s="16">
        <v>0.17975506036806885</v>
      </c>
      <c r="F18" s="17">
        <v>1271285.49</v>
      </c>
      <c r="G18" s="17">
        <v>1361773.5830000001</v>
      </c>
      <c r="H18" s="18">
        <v>108646</v>
      </c>
      <c r="I18" s="18">
        <v>118968</v>
      </c>
      <c r="J18" s="18">
        <v>906</v>
      </c>
      <c r="K18" s="18">
        <v>228520</v>
      </c>
    </row>
    <row r="19" spans="1:11" x14ac:dyDescent="0.25">
      <c r="A19" s="28"/>
      <c r="B19" s="13" t="s">
        <v>60</v>
      </c>
      <c r="C19" s="13" t="s">
        <v>21</v>
      </c>
      <c r="D19" s="13" t="s">
        <v>18</v>
      </c>
      <c r="E19" s="22">
        <v>0.30994050149873636</v>
      </c>
      <c r="F19" s="23">
        <v>7527525.4079999998</v>
      </c>
      <c r="G19" s="23">
        <v>7856894.2240000004</v>
      </c>
      <c r="H19" s="24">
        <v>1588113</v>
      </c>
      <c r="I19" s="24">
        <v>683708</v>
      </c>
      <c r="J19" s="25"/>
      <c r="K19" s="24">
        <v>2333085</v>
      </c>
    </row>
    <row r="20" spans="1:11" x14ac:dyDescent="0.25">
      <c r="A20" s="29"/>
      <c r="B20" s="15" t="s">
        <v>62</v>
      </c>
      <c r="C20" s="15" t="s">
        <v>21</v>
      </c>
      <c r="D20" s="15" t="s">
        <v>18</v>
      </c>
      <c r="E20" s="16">
        <v>0.23686787737138187</v>
      </c>
      <c r="F20" s="17">
        <v>2194354.1090000002</v>
      </c>
      <c r="G20" s="17">
        <v>2278488.8029999998</v>
      </c>
      <c r="H20" s="18">
        <v>274391</v>
      </c>
      <c r="I20" s="18">
        <v>245381</v>
      </c>
      <c r="J20" s="18"/>
      <c r="K20" s="18">
        <v>519772</v>
      </c>
    </row>
    <row r="21" spans="1:11" x14ac:dyDescent="0.25">
      <c r="A21" s="28"/>
      <c r="B21" s="13" t="s">
        <v>64</v>
      </c>
      <c r="C21" s="13" t="s">
        <v>21</v>
      </c>
      <c r="D21" s="13" t="s">
        <v>18</v>
      </c>
      <c r="E21" s="22">
        <v>0.21194490984842254</v>
      </c>
      <c r="F21" s="23">
        <v>4589763.4469999997</v>
      </c>
      <c r="G21" s="23">
        <v>4780819.5020000003</v>
      </c>
      <c r="H21" s="24">
        <v>660083</v>
      </c>
      <c r="I21" s="24">
        <v>309211</v>
      </c>
      <c r="J21" s="24">
        <v>3483</v>
      </c>
      <c r="K21" s="24">
        <v>972777</v>
      </c>
    </row>
    <row r="22" spans="1:11" x14ac:dyDescent="0.25">
      <c r="A22" s="39"/>
      <c r="B22" s="15" t="s">
        <v>66</v>
      </c>
      <c r="C22" s="15" t="s">
        <v>21</v>
      </c>
      <c r="D22" s="15" t="s">
        <v>24</v>
      </c>
      <c r="E22" s="16">
        <v>2.5559784054286532E-2</v>
      </c>
      <c r="F22" s="17">
        <v>563580.66130000004</v>
      </c>
      <c r="G22" s="17">
        <v>583250.66339999996</v>
      </c>
      <c r="H22" s="18">
        <v>14405</v>
      </c>
      <c r="I22" s="26" t="s">
        <v>25</v>
      </c>
      <c r="J22" s="19"/>
      <c r="K22" s="19">
        <v>14405</v>
      </c>
    </row>
    <row r="23" spans="1:11" x14ac:dyDescent="0.25">
      <c r="A23" s="37"/>
      <c r="B23" s="13" t="s">
        <v>68</v>
      </c>
      <c r="C23" s="13" t="s">
        <v>21</v>
      </c>
      <c r="D23" s="13" t="s">
        <v>18</v>
      </c>
      <c r="E23" s="22">
        <v>0.41785106877891259</v>
      </c>
      <c r="F23" s="23">
        <v>5399720.5429999996</v>
      </c>
      <c r="G23" s="23">
        <v>6010939.1160000004</v>
      </c>
      <c r="H23" s="50">
        <v>1558776</v>
      </c>
      <c r="I23" s="24">
        <v>695275</v>
      </c>
      <c r="J23" s="25"/>
      <c r="K23" s="24">
        <v>2256279</v>
      </c>
    </row>
    <row r="24" spans="1:11" x14ac:dyDescent="0.25">
      <c r="A24" s="36">
        <v>43907</v>
      </c>
      <c r="B24" s="13" t="s">
        <v>73</v>
      </c>
      <c r="C24" s="13" t="s">
        <v>21</v>
      </c>
      <c r="D24" s="13" t="s">
        <v>24</v>
      </c>
      <c r="E24" s="22">
        <v>0.11991588793786674</v>
      </c>
      <c r="F24" s="23">
        <v>5114876.8569999998</v>
      </c>
      <c r="G24" s="23">
        <v>5718476.9309999999</v>
      </c>
      <c r="H24" s="24">
        <v>468485</v>
      </c>
      <c r="I24" s="27" t="s">
        <v>25</v>
      </c>
      <c r="J24" s="25"/>
      <c r="K24" s="24">
        <v>613355</v>
      </c>
    </row>
    <row r="25" spans="1:11" x14ac:dyDescent="0.25">
      <c r="A25" s="29"/>
      <c r="B25" s="15" t="s">
        <v>75</v>
      </c>
      <c r="C25" s="15" t="s">
        <v>21</v>
      </c>
      <c r="D25" s="15" t="s">
        <v>18</v>
      </c>
      <c r="E25" s="16">
        <v>0.19504949132399377</v>
      </c>
      <c r="F25" s="17">
        <v>15395887.369999999</v>
      </c>
      <c r="G25" s="17">
        <v>17395574.600000001</v>
      </c>
      <c r="H25" s="18">
        <v>1739214</v>
      </c>
      <c r="I25" s="18">
        <v>1239939</v>
      </c>
      <c r="J25" s="19"/>
      <c r="K25" s="18">
        <v>3002960</v>
      </c>
    </row>
    <row r="26" spans="1:11" x14ac:dyDescent="0.25">
      <c r="A26" s="36"/>
      <c r="B26" s="13" t="s">
        <v>77</v>
      </c>
      <c r="C26" s="13" t="s">
        <v>21</v>
      </c>
      <c r="D26" s="13" t="s">
        <v>18</v>
      </c>
      <c r="E26" s="22">
        <v>0.25341734761720947</v>
      </c>
      <c r="F26" s="23">
        <v>8994802.5319999997</v>
      </c>
      <c r="G26" s="23">
        <v>9843347.5800000001</v>
      </c>
      <c r="H26" s="24">
        <v>1705047</v>
      </c>
      <c r="I26" s="24">
        <v>563512</v>
      </c>
      <c r="J26" s="25"/>
      <c r="K26" s="24">
        <v>2279439</v>
      </c>
    </row>
    <row r="27" spans="1:11" x14ac:dyDescent="0.25">
      <c r="A27" s="32"/>
      <c r="B27" s="15" t="s">
        <v>79</v>
      </c>
      <c r="C27" s="15" t="s">
        <v>21</v>
      </c>
      <c r="D27" s="15" t="s">
        <v>18</v>
      </c>
      <c r="E27" s="16">
        <v>0.2075058948136915</v>
      </c>
      <c r="F27" s="17">
        <v>8840544.0319999997</v>
      </c>
      <c r="G27" s="17">
        <v>9127853.3450000007</v>
      </c>
      <c r="H27" s="18">
        <v>925771</v>
      </c>
      <c r="I27" s="18">
        <v>801143</v>
      </c>
      <c r="J27" s="18">
        <v>3009</v>
      </c>
      <c r="K27" s="18">
        <v>1834465</v>
      </c>
    </row>
    <row r="28" spans="1:11" x14ac:dyDescent="0.25">
      <c r="A28" s="37">
        <v>43914</v>
      </c>
      <c r="B28" s="13" t="s">
        <v>81</v>
      </c>
      <c r="C28" s="13" t="s">
        <v>21</v>
      </c>
      <c r="D28" s="13" t="s">
        <v>18</v>
      </c>
      <c r="E28" s="22">
        <v>0.32197210044290009</v>
      </c>
      <c r="F28" s="23">
        <v>7337645.0839999998</v>
      </c>
      <c r="G28" s="23">
        <v>8184324.966</v>
      </c>
      <c r="H28" s="24">
        <v>1235949</v>
      </c>
      <c r="I28" s="24">
        <v>1065017</v>
      </c>
      <c r="J28" s="24">
        <v>61551</v>
      </c>
      <c r="K28" s="24">
        <v>2362517</v>
      </c>
    </row>
    <row r="29" spans="1:11" x14ac:dyDescent="0.25">
      <c r="A29" s="36">
        <v>43925</v>
      </c>
      <c r="B29" s="13" t="s">
        <v>84</v>
      </c>
      <c r="C29" s="13" t="s">
        <v>21</v>
      </c>
      <c r="D29" s="13" t="s">
        <v>24</v>
      </c>
      <c r="E29" s="22">
        <v>3.7688308281231431E-2</v>
      </c>
      <c r="F29" s="23">
        <v>519763.3137</v>
      </c>
      <c r="G29" s="23">
        <v>551311.45830000006</v>
      </c>
      <c r="H29" s="50">
        <v>19589</v>
      </c>
      <c r="I29" s="24"/>
      <c r="J29" s="24"/>
      <c r="K29" s="25">
        <v>19589</v>
      </c>
    </row>
    <row r="30" spans="1:11" x14ac:dyDescent="0.25">
      <c r="A30" s="29"/>
      <c r="B30" s="15" t="s">
        <v>86</v>
      </c>
      <c r="C30" s="15" t="s">
        <v>21</v>
      </c>
      <c r="D30" s="15" t="s">
        <v>24</v>
      </c>
      <c r="E30" s="16">
        <v>3.4732513676933238E-2</v>
      </c>
      <c r="F30" s="17">
        <v>1008968.148</v>
      </c>
      <c r="G30" s="17">
        <v>1115139.0900000001</v>
      </c>
      <c r="H30" s="18">
        <v>35044</v>
      </c>
      <c r="I30" s="18"/>
      <c r="J30" s="18"/>
      <c r="K30" s="19">
        <v>35044</v>
      </c>
    </row>
    <row r="31" spans="1:11" x14ac:dyDescent="0.25">
      <c r="A31" s="36"/>
      <c r="B31" s="13" t="s">
        <v>88</v>
      </c>
      <c r="C31" s="13" t="s">
        <v>21</v>
      </c>
      <c r="D31" s="13" t="s">
        <v>18</v>
      </c>
      <c r="E31" s="22">
        <v>0.13991414835776117</v>
      </c>
      <c r="F31" s="23">
        <v>3369008.821</v>
      </c>
      <c r="G31" s="23">
        <v>3559155.702</v>
      </c>
      <c r="H31" s="24">
        <v>267168</v>
      </c>
      <c r="I31" s="24">
        <v>204204</v>
      </c>
      <c r="J31" s="24"/>
      <c r="K31" s="25">
        <v>471372</v>
      </c>
    </row>
    <row r="32" spans="1:11" x14ac:dyDescent="0.25">
      <c r="A32" s="36">
        <v>43928</v>
      </c>
      <c r="B32" s="13" t="s">
        <v>92</v>
      </c>
      <c r="C32" s="13" t="s">
        <v>21</v>
      </c>
      <c r="D32" s="13" t="s">
        <v>18</v>
      </c>
      <c r="E32" s="22">
        <v>0.35644377693679719</v>
      </c>
      <c r="F32" s="23">
        <v>4363277.1859999998</v>
      </c>
      <c r="G32" s="23">
        <v>4573223.0609999998</v>
      </c>
      <c r="H32" s="24">
        <v>925065</v>
      </c>
      <c r="I32" s="24">
        <v>630198</v>
      </c>
      <c r="J32" s="25"/>
      <c r="K32" s="24">
        <v>1555263</v>
      </c>
    </row>
    <row r="33" spans="1:11" x14ac:dyDescent="0.25">
      <c r="A33" s="39">
        <v>43949</v>
      </c>
      <c r="B33" s="15" t="s">
        <v>94</v>
      </c>
      <c r="C33" s="15" t="s">
        <v>21</v>
      </c>
      <c r="D33" s="15" t="s">
        <v>18</v>
      </c>
      <c r="E33" s="16">
        <v>0.12932832281701767</v>
      </c>
      <c r="F33" s="17">
        <v>2598061.9920000001</v>
      </c>
      <c r="G33" s="17">
        <v>2838810.284</v>
      </c>
      <c r="H33" s="18">
        <v>246715</v>
      </c>
      <c r="I33" s="18">
        <v>89288</v>
      </c>
      <c r="J33" s="19"/>
      <c r="K33" s="19">
        <v>336003</v>
      </c>
    </row>
    <row r="34" spans="1:11" x14ac:dyDescent="0.25">
      <c r="A34" s="37"/>
      <c r="B34" s="13" t="s">
        <v>96</v>
      </c>
      <c r="C34" s="13" t="s">
        <v>21</v>
      </c>
      <c r="D34" s="13" t="s">
        <v>18</v>
      </c>
      <c r="E34" s="22">
        <v>0.17450756601921266</v>
      </c>
      <c r="F34" s="23">
        <v>716880.09210000001</v>
      </c>
      <c r="G34" s="23">
        <v>776171.59069999994</v>
      </c>
      <c r="H34" s="24">
        <v>91682</v>
      </c>
      <c r="I34" s="24">
        <v>32796</v>
      </c>
      <c r="J34" s="25"/>
      <c r="K34" s="24">
        <v>125101</v>
      </c>
    </row>
    <row r="35" spans="1:11" x14ac:dyDescent="0.25">
      <c r="A35" s="29"/>
      <c r="B35" s="15" t="s">
        <v>98</v>
      </c>
      <c r="C35" s="15" t="s">
        <v>21</v>
      </c>
      <c r="D35" s="15" t="s">
        <v>18</v>
      </c>
      <c r="E35" s="16">
        <v>0.33084646682066365</v>
      </c>
      <c r="F35" s="17">
        <v>4316379.7810000004</v>
      </c>
      <c r="G35" s="17">
        <v>4721346.8820000002</v>
      </c>
      <c r="H35" s="18">
        <v>1050773</v>
      </c>
      <c r="I35" s="18">
        <v>342290</v>
      </c>
      <c r="J35" s="19"/>
      <c r="K35" s="18">
        <v>1428059</v>
      </c>
    </row>
    <row r="36" spans="1:11" x14ac:dyDescent="0.25">
      <c r="A36" s="36"/>
      <c r="B36" s="13" t="s">
        <v>100</v>
      </c>
      <c r="C36" s="13" t="s">
        <v>21</v>
      </c>
      <c r="D36" s="13" t="s">
        <v>18</v>
      </c>
      <c r="E36" s="22">
        <v>5.5318486932500389E-2</v>
      </c>
      <c r="F36" s="23">
        <v>13603318.560000001</v>
      </c>
      <c r="G36" s="23">
        <v>15395670.390000001</v>
      </c>
      <c r="H36" s="24">
        <v>752515</v>
      </c>
      <c r="I36" s="24"/>
      <c r="J36" s="25"/>
      <c r="K36" s="25">
        <v>752515</v>
      </c>
    </row>
    <row r="37" spans="1:11" x14ac:dyDescent="0.25">
      <c r="A37" s="32"/>
      <c r="B37" s="15" t="s">
        <v>102</v>
      </c>
      <c r="C37" s="15" t="s">
        <v>21</v>
      </c>
      <c r="D37" s="15" t="s">
        <v>18</v>
      </c>
      <c r="E37" s="16">
        <v>0.28090378066469168</v>
      </c>
      <c r="F37" s="17">
        <v>9750694.6809999999</v>
      </c>
      <c r="G37" s="17">
        <v>10179122.220000001</v>
      </c>
      <c r="H37" s="18">
        <v>1595508</v>
      </c>
      <c r="I37" s="18">
        <v>1143499</v>
      </c>
      <c r="J37" s="19"/>
      <c r="K37" s="19">
        <v>2739007</v>
      </c>
    </row>
    <row r="38" spans="1:11" x14ac:dyDescent="0.25">
      <c r="A38" s="37"/>
      <c r="B38" s="13" t="s">
        <v>104</v>
      </c>
      <c r="C38" s="13" t="s">
        <v>21</v>
      </c>
      <c r="D38" s="13" t="s">
        <v>18</v>
      </c>
      <c r="E38" s="22">
        <v>0.15690294534183774</v>
      </c>
      <c r="F38" s="23">
        <v>802986.83829999994</v>
      </c>
      <c r="G38" s="23">
        <v>856516.5453</v>
      </c>
      <c r="H38" s="24">
        <v>103982</v>
      </c>
      <c r="I38" s="24">
        <v>22009</v>
      </c>
      <c r="J38" s="25"/>
      <c r="K38" s="42">
        <v>125991</v>
      </c>
    </row>
    <row r="39" spans="1:11" x14ac:dyDescent="0.25">
      <c r="A39" s="32">
        <v>43953</v>
      </c>
      <c r="B39" s="15" t="s">
        <v>106</v>
      </c>
      <c r="C39" s="15" t="s">
        <v>21</v>
      </c>
      <c r="D39" s="15" t="s">
        <v>24</v>
      </c>
      <c r="E39" s="16">
        <v>7.0619807916545818E-2</v>
      </c>
      <c r="F39" s="17">
        <v>2079770.5959999999</v>
      </c>
      <c r="G39" s="17">
        <v>2219422.8319999999</v>
      </c>
      <c r="H39" s="18">
        <v>146873</v>
      </c>
      <c r="I39" s="18"/>
      <c r="J39" s="19"/>
      <c r="K39" s="19">
        <v>146873</v>
      </c>
    </row>
    <row r="40" spans="1:11" x14ac:dyDescent="0.25">
      <c r="A40" s="37">
        <v>43956</v>
      </c>
      <c r="B40" s="13" t="s">
        <v>108</v>
      </c>
      <c r="C40" s="13" t="s">
        <v>21</v>
      </c>
      <c r="D40" s="13" t="s">
        <v>18</v>
      </c>
      <c r="E40" s="22">
        <v>0.21781810529449042</v>
      </c>
      <c r="F40" s="23">
        <v>4977396.1560000004</v>
      </c>
      <c r="G40" s="23">
        <v>5195683.3770000003</v>
      </c>
      <c r="H40" s="42">
        <v>497927</v>
      </c>
      <c r="I40" s="42">
        <v>549246</v>
      </c>
      <c r="J40" s="43"/>
      <c r="K40" s="42">
        <v>1084167</v>
      </c>
    </row>
    <row r="41" spans="1:11" x14ac:dyDescent="0.25">
      <c r="A41" s="39">
        <v>43963</v>
      </c>
      <c r="B41" s="15" t="s">
        <v>110</v>
      </c>
      <c r="C41" s="15" t="s">
        <v>21</v>
      </c>
      <c r="D41" s="15" t="s">
        <v>18</v>
      </c>
      <c r="E41" s="16">
        <v>0.35774489745314564</v>
      </c>
      <c r="F41" s="17">
        <v>1376902.9369999999</v>
      </c>
      <c r="G41" s="17">
        <v>1465548.8929999999</v>
      </c>
      <c r="H41" s="18">
        <v>164582</v>
      </c>
      <c r="I41" s="18">
        <v>266655</v>
      </c>
      <c r="J41" s="19"/>
      <c r="K41" s="18">
        <v>492580</v>
      </c>
    </row>
    <row r="42" spans="1:11" x14ac:dyDescent="0.25">
      <c r="A42" s="28"/>
      <c r="B42" s="13" t="s">
        <v>112</v>
      </c>
      <c r="C42" s="13" t="s">
        <v>21</v>
      </c>
      <c r="D42" s="13" t="s">
        <v>18</v>
      </c>
      <c r="E42" s="22">
        <v>0.32186287929553631</v>
      </c>
      <c r="F42" s="23">
        <v>1400416.23</v>
      </c>
      <c r="G42" s="23">
        <v>1426028.5379999999</v>
      </c>
      <c r="H42" s="24">
        <v>187390</v>
      </c>
      <c r="I42" s="24">
        <v>210506</v>
      </c>
      <c r="J42" s="25"/>
      <c r="K42" s="24">
        <v>450742</v>
      </c>
    </row>
    <row r="43" spans="1:11" x14ac:dyDescent="0.25">
      <c r="A43" s="39">
        <v>43970</v>
      </c>
      <c r="B43" s="15" t="s">
        <v>114</v>
      </c>
      <c r="C43" s="15" t="s">
        <v>21</v>
      </c>
      <c r="D43" s="15" t="s">
        <v>18</v>
      </c>
      <c r="E43" s="16">
        <v>0.30270266438566829</v>
      </c>
      <c r="F43" s="17">
        <v>3315722.3840000001</v>
      </c>
      <c r="G43" s="17">
        <v>3473836.497</v>
      </c>
      <c r="H43" s="18">
        <v>537904</v>
      </c>
      <c r="I43" s="18">
        <v>429001</v>
      </c>
      <c r="J43" s="19"/>
      <c r="K43" s="18">
        <v>1003678</v>
      </c>
    </row>
    <row r="44" spans="1:11" x14ac:dyDescent="0.25">
      <c r="A44" s="36"/>
      <c r="B44" s="13" t="s">
        <v>116</v>
      </c>
      <c r="C44" s="13" t="s">
        <v>21</v>
      </c>
      <c r="D44" s="13" t="s">
        <v>18</v>
      </c>
      <c r="E44" s="22">
        <v>0.41986772871931799</v>
      </c>
      <c r="F44" s="23">
        <v>3145726.4029999999</v>
      </c>
      <c r="G44" s="23">
        <v>3385354.9870000002</v>
      </c>
      <c r="H44" s="24">
        <v>618711</v>
      </c>
      <c r="I44" s="24">
        <v>385287</v>
      </c>
      <c r="J44" s="25"/>
      <c r="K44" s="24">
        <v>1320789</v>
      </c>
    </row>
    <row r="45" spans="1:11" x14ac:dyDescent="0.25">
      <c r="A45" s="32">
        <v>43984</v>
      </c>
      <c r="B45" s="15" t="s">
        <v>118</v>
      </c>
      <c r="C45" s="15" t="s">
        <v>21</v>
      </c>
      <c r="D45" s="15" t="s">
        <v>18</v>
      </c>
      <c r="E45" s="16">
        <v>0.21622061833907477</v>
      </c>
      <c r="F45" s="17">
        <v>531355.43169999996</v>
      </c>
      <c r="G45" s="17">
        <v>580663.93339999998</v>
      </c>
      <c r="H45" s="18">
        <v>110688</v>
      </c>
      <c r="I45" s="18">
        <v>1559</v>
      </c>
      <c r="J45" s="18"/>
      <c r="K45" s="18">
        <v>114890</v>
      </c>
    </row>
    <row r="46" spans="1:11" x14ac:dyDescent="0.25">
      <c r="A46" s="37"/>
      <c r="B46" s="13" t="s">
        <v>120</v>
      </c>
      <c r="C46" s="13" t="s">
        <v>21</v>
      </c>
      <c r="D46" s="13" t="s">
        <v>18</v>
      </c>
      <c r="E46" s="22">
        <v>0.45727347557616893</v>
      </c>
      <c r="F46" s="23">
        <v>835543.76190000004</v>
      </c>
      <c r="G46" s="23">
        <v>848077.73049999995</v>
      </c>
      <c r="H46" s="24">
        <v>149973</v>
      </c>
      <c r="I46" s="24">
        <v>213358</v>
      </c>
      <c r="J46" s="24">
        <v>352</v>
      </c>
      <c r="K46" s="24">
        <v>382072</v>
      </c>
    </row>
    <row r="47" spans="1:11" x14ac:dyDescent="0.25">
      <c r="A47" s="39"/>
      <c r="B47" s="15" t="s">
        <v>122</v>
      </c>
      <c r="C47" s="15" t="s">
        <v>21</v>
      </c>
      <c r="D47" s="15" t="s">
        <v>18</v>
      </c>
      <c r="E47" s="16">
        <v>0.23760264715293331</v>
      </c>
      <c r="F47" s="17">
        <v>6171505.3159999996</v>
      </c>
      <c r="G47" s="17">
        <v>6949384.0990000004</v>
      </c>
      <c r="H47" s="18">
        <v>1009349</v>
      </c>
      <c r="I47" s="18">
        <v>457017</v>
      </c>
      <c r="J47" s="19"/>
      <c r="K47" s="18">
        <v>1466366</v>
      </c>
    </row>
    <row r="48" spans="1:11" x14ac:dyDescent="0.25">
      <c r="A48" s="37"/>
      <c r="B48" s="13" t="s">
        <v>124</v>
      </c>
      <c r="C48" s="13" t="s">
        <v>21</v>
      </c>
      <c r="D48" s="13" t="s">
        <v>18</v>
      </c>
      <c r="E48" s="22">
        <v>0.27761988221869877</v>
      </c>
      <c r="F48" s="23">
        <v>1503991.7050000001</v>
      </c>
      <c r="G48" s="23">
        <v>1629960.334</v>
      </c>
      <c r="H48" s="24">
        <v>247514</v>
      </c>
      <c r="I48" s="24">
        <v>157570</v>
      </c>
      <c r="J48" s="24">
        <v>1561</v>
      </c>
      <c r="K48" s="24">
        <v>417538</v>
      </c>
    </row>
    <row r="49" spans="1:11" x14ac:dyDescent="0.25">
      <c r="A49" s="39"/>
      <c r="B49" s="15" t="s">
        <v>126</v>
      </c>
      <c r="C49" s="15" t="s">
        <v>21</v>
      </c>
      <c r="D49" s="15" t="s">
        <v>18</v>
      </c>
      <c r="E49" s="16">
        <v>0.23855492913995677</v>
      </c>
      <c r="F49" s="17">
        <v>641491.67050000001</v>
      </c>
      <c r="G49" s="17">
        <v>672685.45559999999</v>
      </c>
      <c r="H49" s="18">
        <v>56414</v>
      </c>
      <c r="I49" s="18">
        <v>93956</v>
      </c>
      <c r="J49" s="18"/>
      <c r="K49" s="18">
        <v>153031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Turnout Rates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Bearce</cp:lastModifiedBy>
  <dcterms:modified xsi:type="dcterms:W3CDTF">2021-01-07T04:53:34Z</dcterms:modified>
</cp:coreProperties>
</file>