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gos e resumos publicados submetidos ideias\Notes\1 - Projetos\01 - Colaborações em projetos e artigos em desenvolvimento\Projetos Jeronimo - Fiocruz\Dados e scripts\"/>
    </mc:Choice>
  </mc:AlternateContent>
  <xr:revisionPtr revIDLastSave="0" documentId="13_ncr:1_{D0D136E5-2D0E-4B81-9492-689EA447EDBF}" xr6:coauthVersionLast="47" xr6:coauthVersionMax="47" xr10:uidLastSave="{00000000-0000-0000-0000-000000000000}"/>
  <bookViews>
    <workbookView xWindow="-120" yWindow="-120" windowWidth="20730" windowHeight="11040" activeTab="7" xr2:uid="{27941709-8D2A-4423-96EC-06FDDC33E4DE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  <sheet name="Goias_RAW" sheetId="6" r:id="rId6"/>
    <sheet name="Goias_CLEAN" sheetId="7" r:id="rId7"/>
    <sheet name="Goias_CLEAN_2" sheetId="8" r:id="rId8"/>
  </sheets>
  <definedNames>
    <definedName name="_xlnm._FilterDatabase" localSheetId="6" hidden="1">Goias_CLEAN!$A$1:$A$200</definedName>
    <definedName name="_xlnm._FilterDatabase" localSheetId="7" hidden="1">Goias_CLEAN_2!$T$1:$T$197</definedName>
    <definedName name="_xlnm._FilterDatabase" localSheetId="5" hidden="1">Goias_RAW!$A$1:$A$201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4" i="8" l="1"/>
  <c r="N144" i="8"/>
  <c r="O143" i="8"/>
  <c r="P143" i="8"/>
  <c r="Q143" i="8"/>
  <c r="R143" i="8"/>
  <c r="S143" i="8"/>
  <c r="N145" i="8"/>
  <c r="O145" i="8"/>
  <c r="P145" i="8"/>
  <c r="Q145" i="8"/>
  <c r="R145" i="8"/>
  <c r="S145" i="8"/>
  <c r="T145" i="8"/>
  <c r="O2" i="7"/>
  <c r="T197" i="8"/>
  <c r="S197" i="8"/>
  <c r="R197" i="8"/>
  <c r="Q197" i="8"/>
  <c r="P197" i="8"/>
  <c r="O197" i="8"/>
  <c r="N197" i="8"/>
  <c r="M197" i="8"/>
  <c r="T200" i="7"/>
  <c r="S200" i="7"/>
  <c r="R200" i="7"/>
  <c r="Q200" i="7"/>
  <c r="P200" i="7"/>
  <c r="O200" i="7"/>
  <c r="N200" i="7"/>
  <c r="M200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2" i="8"/>
  <c r="M3" i="8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T196" i="8"/>
  <c r="S196" i="8"/>
  <c r="R196" i="8"/>
  <c r="Q196" i="8"/>
  <c r="P196" i="8"/>
  <c r="O196" i="8"/>
  <c r="N196" i="8"/>
  <c r="T195" i="8"/>
  <c r="S195" i="8"/>
  <c r="R195" i="8"/>
  <c r="Q195" i="8"/>
  <c r="P195" i="8"/>
  <c r="O195" i="8"/>
  <c r="N195" i="8"/>
  <c r="T194" i="8"/>
  <c r="S194" i="8"/>
  <c r="R194" i="8"/>
  <c r="Q194" i="8"/>
  <c r="P194" i="8"/>
  <c r="O194" i="8"/>
  <c r="N194" i="8"/>
  <c r="T193" i="8"/>
  <c r="S193" i="8"/>
  <c r="R193" i="8"/>
  <c r="Q193" i="8"/>
  <c r="P193" i="8"/>
  <c r="O193" i="8"/>
  <c r="N193" i="8"/>
  <c r="T192" i="8"/>
  <c r="S192" i="8"/>
  <c r="R192" i="8"/>
  <c r="Q192" i="8"/>
  <c r="P192" i="8"/>
  <c r="O192" i="8"/>
  <c r="N192" i="8"/>
  <c r="T191" i="8"/>
  <c r="S191" i="8"/>
  <c r="R191" i="8"/>
  <c r="Q191" i="8"/>
  <c r="P191" i="8"/>
  <c r="O191" i="8"/>
  <c r="N191" i="8"/>
  <c r="T190" i="8"/>
  <c r="S190" i="8"/>
  <c r="R190" i="8"/>
  <c r="Q190" i="8"/>
  <c r="P190" i="8"/>
  <c r="O190" i="8"/>
  <c r="N190" i="8"/>
  <c r="T189" i="8"/>
  <c r="S189" i="8"/>
  <c r="R189" i="8"/>
  <c r="Q189" i="8"/>
  <c r="P189" i="8"/>
  <c r="O189" i="8"/>
  <c r="N189" i="8"/>
  <c r="T188" i="8"/>
  <c r="S188" i="8"/>
  <c r="R188" i="8"/>
  <c r="Q188" i="8"/>
  <c r="P188" i="8"/>
  <c r="O188" i="8"/>
  <c r="N188" i="8"/>
  <c r="T187" i="8"/>
  <c r="S187" i="8"/>
  <c r="R187" i="8"/>
  <c r="Q187" i="8"/>
  <c r="P187" i="8"/>
  <c r="O187" i="8"/>
  <c r="N187" i="8"/>
  <c r="T186" i="8"/>
  <c r="S186" i="8"/>
  <c r="R186" i="8"/>
  <c r="Q186" i="8"/>
  <c r="P186" i="8"/>
  <c r="O186" i="8"/>
  <c r="N186" i="8"/>
  <c r="T185" i="8"/>
  <c r="S185" i="8"/>
  <c r="R185" i="8"/>
  <c r="Q185" i="8"/>
  <c r="P185" i="8"/>
  <c r="O185" i="8"/>
  <c r="N185" i="8"/>
  <c r="T184" i="8"/>
  <c r="S184" i="8"/>
  <c r="R184" i="8"/>
  <c r="Q184" i="8"/>
  <c r="P184" i="8"/>
  <c r="O184" i="8"/>
  <c r="N184" i="8"/>
  <c r="T183" i="8"/>
  <c r="S183" i="8"/>
  <c r="R183" i="8"/>
  <c r="Q183" i="8"/>
  <c r="P183" i="8"/>
  <c r="O183" i="8"/>
  <c r="N183" i="8"/>
  <c r="T182" i="8"/>
  <c r="S182" i="8"/>
  <c r="R182" i="8"/>
  <c r="Q182" i="8"/>
  <c r="P182" i="8"/>
  <c r="O182" i="8"/>
  <c r="N182" i="8"/>
  <c r="T181" i="8"/>
  <c r="S181" i="8"/>
  <c r="R181" i="8"/>
  <c r="Q181" i="8"/>
  <c r="P181" i="8"/>
  <c r="O181" i="8"/>
  <c r="N181" i="8"/>
  <c r="T180" i="8"/>
  <c r="S180" i="8"/>
  <c r="R180" i="8"/>
  <c r="Q180" i="8"/>
  <c r="P180" i="8"/>
  <c r="O180" i="8"/>
  <c r="N180" i="8"/>
  <c r="T179" i="8"/>
  <c r="S179" i="8"/>
  <c r="R179" i="8"/>
  <c r="Q179" i="8"/>
  <c r="P179" i="8"/>
  <c r="O179" i="8"/>
  <c r="N179" i="8"/>
  <c r="T178" i="8"/>
  <c r="S178" i="8"/>
  <c r="R178" i="8"/>
  <c r="Q178" i="8"/>
  <c r="P178" i="8"/>
  <c r="O178" i="8"/>
  <c r="N178" i="8"/>
  <c r="T177" i="8"/>
  <c r="S177" i="8"/>
  <c r="R177" i="8"/>
  <c r="Q177" i="8"/>
  <c r="P177" i="8"/>
  <c r="O177" i="8"/>
  <c r="N177" i="8"/>
  <c r="T176" i="8"/>
  <c r="S176" i="8"/>
  <c r="R176" i="8"/>
  <c r="Q176" i="8"/>
  <c r="P176" i="8"/>
  <c r="O176" i="8"/>
  <c r="N176" i="8"/>
  <c r="T175" i="8"/>
  <c r="S175" i="8"/>
  <c r="R175" i="8"/>
  <c r="Q175" i="8"/>
  <c r="P175" i="8"/>
  <c r="O175" i="8"/>
  <c r="N175" i="8"/>
  <c r="T174" i="8"/>
  <c r="S174" i="8"/>
  <c r="R174" i="8"/>
  <c r="Q174" i="8"/>
  <c r="P174" i="8"/>
  <c r="O174" i="8"/>
  <c r="N174" i="8"/>
  <c r="T173" i="8"/>
  <c r="S173" i="8"/>
  <c r="R173" i="8"/>
  <c r="Q173" i="8"/>
  <c r="P173" i="8"/>
  <c r="O173" i="8"/>
  <c r="N173" i="8"/>
  <c r="T172" i="8"/>
  <c r="S172" i="8"/>
  <c r="R172" i="8"/>
  <c r="Q172" i="8"/>
  <c r="P172" i="8"/>
  <c r="O172" i="8"/>
  <c r="N172" i="8"/>
  <c r="T171" i="8"/>
  <c r="S171" i="8"/>
  <c r="R171" i="8"/>
  <c r="Q171" i="8"/>
  <c r="P171" i="8"/>
  <c r="O171" i="8"/>
  <c r="N171" i="8"/>
  <c r="T170" i="8"/>
  <c r="S170" i="8"/>
  <c r="R170" i="8"/>
  <c r="Q170" i="8"/>
  <c r="P170" i="8"/>
  <c r="O170" i="8"/>
  <c r="N170" i="8"/>
  <c r="T169" i="8"/>
  <c r="S169" i="8"/>
  <c r="R169" i="8"/>
  <c r="Q169" i="8"/>
  <c r="P169" i="8"/>
  <c r="O169" i="8"/>
  <c r="N169" i="8"/>
  <c r="T168" i="8"/>
  <c r="S168" i="8"/>
  <c r="R168" i="8"/>
  <c r="Q168" i="8"/>
  <c r="P168" i="8"/>
  <c r="O168" i="8"/>
  <c r="N168" i="8"/>
  <c r="T167" i="8"/>
  <c r="S167" i="8"/>
  <c r="R167" i="8"/>
  <c r="Q167" i="8"/>
  <c r="P167" i="8"/>
  <c r="O167" i="8"/>
  <c r="N167" i="8"/>
  <c r="T166" i="8"/>
  <c r="S166" i="8"/>
  <c r="R166" i="8"/>
  <c r="Q166" i="8"/>
  <c r="P166" i="8"/>
  <c r="O166" i="8"/>
  <c r="N166" i="8"/>
  <c r="T165" i="8"/>
  <c r="S165" i="8"/>
  <c r="R165" i="8"/>
  <c r="Q165" i="8"/>
  <c r="P165" i="8"/>
  <c r="O165" i="8"/>
  <c r="N165" i="8"/>
  <c r="T164" i="8"/>
  <c r="S164" i="8"/>
  <c r="R164" i="8"/>
  <c r="Q164" i="8"/>
  <c r="P164" i="8"/>
  <c r="O164" i="8"/>
  <c r="N164" i="8"/>
  <c r="T163" i="8"/>
  <c r="S163" i="8"/>
  <c r="R163" i="8"/>
  <c r="Q163" i="8"/>
  <c r="P163" i="8"/>
  <c r="O163" i="8"/>
  <c r="N163" i="8"/>
  <c r="T162" i="8"/>
  <c r="S162" i="8"/>
  <c r="R162" i="8"/>
  <c r="Q162" i="8"/>
  <c r="P162" i="8"/>
  <c r="O162" i="8"/>
  <c r="N162" i="8"/>
  <c r="T161" i="8"/>
  <c r="S161" i="8"/>
  <c r="R161" i="8"/>
  <c r="Q161" i="8"/>
  <c r="P161" i="8"/>
  <c r="O161" i="8"/>
  <c r="N161" i="8"/>
  <c r="T160" i="8"/>
  <c r="S160" i="8"/>
  <c r="R160" i="8"/>
  <c r="Q160" i="8"/>
  <c r="P160" i="8"/>
  <c r="O160" i="8"/>
  <c r="N160" i="8"/>
  <c r="T159" i="8"/>
  <c r="S159" i="8"/>
  <c r="R159" i="8"/>
  <c r="Q159" i="8"/>
  <c r="P159" i="8"/>
  <c r="O159" i="8"/>
  <c r="N159" i="8"/>
  <c r="T158" i="8"/>
  <c r="S158" i="8"/>
  <c r="R158" i="8"/>
  <c r="Q158" i="8"/>
  <c r="P158" i="8"/>
  <c r="O158" i="8"/>
  <c r="N158" i="8"/>
  <c r="T157" i="8"/>
  <c r="S157" i="8"/>
  <c r="R157" i="8"/>
  <c r="Q157" i="8"/>
  <c r="P157" i="8"/>
  <c r="O157" i="8"/>
  <c r="N157" i="8"/>
  <c r="T156" i="8"/>
  <c r="S156" i="8"/>
  <c r="R156" i="8"/>
  <c r="Q156" i="8"/>
  <c r="P156" i="8"/>
  <c r="O156" i="8"/>
  <c r="N156" i="8"/>
  <c r="T155" i="8"/>
  <c r="S155" i="8"/>
  <c r="R155" i="8"/>
  <c r="Q155" i="8"/>
  <c r="P155" i="8"/>
  <c r="O155" i="8"/>
  <c r="N155" i="8"/>
  <c r="T154" i="8"/>
  <c r="S154" i="8"/>
  <c r="R154" i="8"/>
  <c r="Q154" i="8"/>
  <c r="P154" i="8"/>
  <c r="O154" i="8"/>
  <c r="N154" i="8"/>
  <c r="T153" i="8"/>
  <c r="S153" i="8"/>
  <c r="R153" i="8"/>
  <c r="Q153" i="8"/>
  <c r="P153" i="8"/>
  <c r="O153" i="8"/>
  <c r="N153" i="8"/>
  <c r="T152" i="8"/>
  <c r="S152" i="8"/>
  <c r="R152" i="8"/>
  <c r="Q152" i="8"/>
  <c r="P152" i="8"/>
  <c r="O152" i="8"/>
  <c r="N152" i="8"/>
  <c r="T151" i="8"/>
  <c r="S151" i="8"/>
  <c r="R151" i="8"/>
  <c r="Q151" i="8"/>
  <c r="P151" i="8"/>
  <c r="O151" i="8"/>
  <c r="N151" i="8"/>
  <c r="T150" i="8"/>
  <c r="S150" i="8"/>
  <c r="R150" i="8"/>
  <c r="Q150" i="8"/>
  <c r="P150" i="8"/>
  <c r="O150" i="8"/>
  <c r="N150" i="8"/>
  <c r="T149" i="8"/>
  <c r="S149" i="8"/>
  <c r="R149" i="8"/>
  <c r="Q149" i="8"/>
  <c r="P149" i="8"/>
  <c r="O149" i="8"/>
  <c r="N149" i="8"/>
  <c r="T148" i="8"/>
  <c r="S148" i="8"/>
  <c r="R148" i="8"/>
  <c r="Q148" i="8"/>
  <c r="P148" i="8"/>
  <c r="O148" i="8"/>
  <c r="N148" i="8"/>
  <c r="T147" i="8"/>
  <c r="S147" i="8"/>
  <c r="R147" i="8"/>
  <c r="Q147" i="8"/>
  <c r="P147" i="8"/>
  <c r="O147" i="8"/>
  <c r="N147" i="8"/>
  <c r="T146" i="8"/>
  <c r="S146" i="8"/>
  <c r="R146" i="8"/>
  <c r="Q146" i="8"/>
  <c r="P146" i="8"/>
  <c r="O146" i="8"/>
  <c r="N146" i="8"/>
  <c r="T144" i="8"/>
  <c r="S144" i="8"/>
  <c r="R144" i="8"/>
  <c r="Q144" i="8"/>
  <c r="P144" i="8"/>
  <c r="T143" i="8"/>
  <c r="N143" i="8"/>
  <c r="T142" i="8"/>
  <c r="S142" i="8"/>
  <c r="R142" i="8"/>
  <c r="Q142" i="8"/>
  <c r="P142" i="8"/>
  <c r="O142" i="8"/>
  <c r="N142" i="8"/>
  <c r="T141" i="8"/>
  <c r="S141" i="8"/>
  <c r="R141" i="8"/>
  <c r="Q141" i="8"/>
  <c r="P141" i="8"/>
  <c r="O141" i="8"/>
  <c r="N141" i="8"/>
  <c r="T140" i="8"/>
  <c r="S140" i="8"/>
  <c r="R140" i="8"/>
  <c r="Q140" i="8"/>
  <c r="P140" i="8"/>
  <c r="O140" i="8"/>
  <c r="N140" i="8"/>
  <c r="T139" i="8"/>
  <c r="S139" i="8"/>
  <c r="R139" i="8"/>
  <c r="Q139" i="8"/>
  <c r="P139" i="8"/>
  <c r="O139" i="8"/>
  <c r="N139" i="8"/>
  <c r="T138" i="8"/>
  <c r="S138" i="8"/>
  <c r="R138" i="8"/>
  <c r="Q138" i="8"/>
  <c r="P138" i="8"/>
  <c r="O138" i="8"/>
  <c r="N138" i="8"/>
  <c r="T137" i="8"/>
  <c r="S137" i="8"/>
  <c r="R137" i="8"/>
  <c r="Q137" i="8"/>
  <c r="P137" i="8"/>
  <c r="O137" i="8"/>
  <c r="N137" i="8"/>
  <c r="T136" i="8"/>
  <c r="S136" i="8"/>
  <c r="R136" i="8"/>
  <c r="Q136" i="8"/>
  <c r="P136" i="8"/>
  <c r="O136" i="8"/>
  <c r="N136" i="8"/>
  <c r="T135" i="8"/>
  <c r="S135" i="8"/>
  <c r="R135" i="8"/>
  <c r="Q135" i="8"/>
  <c r="P135" i="8"/>
  <c r="O135" i="8"/>
  <c r="N135" i="8"/>
  <c r="T134" i="8"/>
  <c r="S134" i="8"/>
  <c r="R134" i="8"/>
  <c r="Q134" i="8"/>
  <c r="P134" i="8"/>
  <c r="O134" i="8"/>
  <c r="N134" i="8"/>
  <c r="T133" i="8"/>
  <c r="S133" i="8"/>
  <c r="R133" i="8"/>
  <c r="Q133" i="8"/>
  <c r="P133" i="8"/>
  <c r="O133" i="8"/>
  <c r="N133" i="8"/>
  <c r="T132" i="8"/>
  <c r="S132" i="8"/>
  <c r="R132" i="8"/>
  <c r="Q132" i="8"/>
  <c r="P132" i="8"/>
  <c r="O132" i="8"/>
  <c r="N132" i="8"/>
  <c r="T131" i="8"/>
  <c r="S131" i="8"/>
  <c r="R131" i="8"/>
  <c r="Q131" i="8"/>
  <c r="P131" i="8"/>
  <c r="O131" i="8"/>
  <c r="N131" i="8"/>
  <c r="T130" i="8"/>
  <c r="S130" i="8"/>
  <c r="R130" i="8"/>
  <c r="Q130" i="8"/>
  <c r="P130" i="8"/>
  <c r="O130" i="8"/>
  <c r="N130" i="8"/>
  <c r="T129" i="8"/>
  <c r="S129" i="8"/>
  <c r="R129" i="8"/>
  <c r="Q129" i="8"/>
  <c r="P129" i="8"/>
  <c r="O129" i="8"/>
  <c r="N129" i="8"/>
  <c r="T128" i="8"/>
  <c r="S128" i="8"/>
  <c r="R128" i="8"/>
  <c r="Q128" i="8"/>
  <c r="P128" i="8"/>
  <c r="O128" i="8"/>
  <c r="N128" i="8"/>
  <c r="T127" i="8"/>
  <c r="S127" i="8"/>
  <c r="R127" i="8"/>
  <c r="Q127" i="8"/>
  <c r="P127" i="8"/>
  <c r="O127" i="8"/>
  <c r="N127" i="8"/>
  <c r="T126" i="8"/>
  <c r="S126" i="8"/>
  <c r="R126" i="8"/>
  <c r="Q126" i="8"/>
  <c r="P126" i="8"/>
  <c r="O126" i="8"/>
  <c r="N126" i="8"/>
  <c r="T125" i="8"/>
  <c r="S125" i="8"/>
  <c r="R125" i="8"/>
  <c r="Q125" i="8"/>
  <c r="P125" i="8"/>
  <c r="O125" i="8"/>
  <c r="N125" i="8"/>
  <c r="T124" i="8"/>
  <c r="S124" i="8"/>
  <c r="R124" i="8"/>
  <c r="Q124" i="8"/>
  <c r="P124" i="8"/>
  <c r="O124" i="8"/>
  <c r="N124" i="8"/>
  <c r="T123" i="8"/>
  <c r="S123" i="8"/>
  <c r="R123" i="8"/>
  <c r="Q123" i="8"/>
  <c r="P123" i="8"/>
  <c r="O123" i="8"/>
  <c r="N123" i="8"/>
  <c r="T122" i="8"/>
  <c r="S122" i="8"/>
  <c r="R122" i="8"/>
  <c r="Q122" i="8"/>
  <c r="P122" i="8"/>
  <c r="O122" i="8"/>
  <c r="N122" i="8"/>
  <c r="T121" i="8"/>
  <c r="S121" i="8"/>
  <c r="R121" i="8"/>
  <c r="Q121" i="8"/>
  <c r="P121" i="8"/>
  <c r="O121" i="8"/>
  <c r="N121" i="8"/>
  <c r="T120" i="8"/>
  <c r="S120" i="8"/>
  <c r="R120" i="8"/>
  <c r="Q120" i="8"/>
  <c r="P120" i="8"/>
  <c r="O120" i="8"/>
  <c r="N120" i="8"/>
  <c r="T119" i="8"/>
  <c r="S119" i="8"/>
  <c r="R119" i="8"/>
  <c r="Q119" i="8"/>
  <c r="P119" i="8"/>
  <c r="O119" i="8"/>
  <c r="N119" i="8"/>
  <c r="T118" i="8"/>
  <c r="S118" i="8"/>
  <c r="R118" i="8"/>
  <c r="Q118" i="8"/>
  <c r="P118" i="8"/>
  <c r="O118" i="8"/>
  <c r="N118" i="8"/>
  <c r="T117" i="8"/>
  <c r="S117" i="8"/>
  <c r="R117" i="8"/>
  <c r="Q117" i="8"/>
  <c r="P117" i="8"/>
  <c r="O117" i="8"/>
  <c r="N117" i="8"/>
  <c r="T116" i="8"/>
  <c r="S116" i="8"/>
  <c r="R116" i="8"/>
  <c r="Q116" i="8"/>
  <c r="P116" i="8"/>
  <c r="O116" i="8"/>
  <c r="N116" i="8"/>
  <c r="T115" i="8"/>
  <c r="S115" i="8"/>
  <c r="R115" i="8"/>
  <c r="Q115" i="8"/>
  <c r="P115" i="8"/>
  <c r="O115" i="8"/>
  <c r="N115" i="8"/>
  <c r="T114" i="8"/>
  <c r="S114" i="8"/>
  <c r="R114" i="8"/>
  <c r="Q114" i="8"/>
  <c r="P114" i="8"/>
  <c r="O114" i="8"/>
  <c r="N114" i="8"/>
  <c r="T113" i="8"/>
  <c r="S113" i="8"/>
  <c r="R113" i="8"/>
  <c r="Q113" i="8"/>
  <c r="P113" i="8"/>
  <c r="O113" i="8"/>
  <c r="N113" i="8"/>
  <c r="T112" i="8"/>
  <c r="S112" i="8"/>
  <c r="R112" i="8"/>
  <c r="Q112" i="8"/>
  <c r="P112" i="8"/>
  <c r="O112" i="8"/>
  <c r="N112" i="8"/>
  <c r="T111" i="8"/>
  <c r="S111" i="8"/>
  <c r="R111" i="8"/>
  <c r="Q111" i="8"/>
  <c r="P111" i="8"/>
  <c r="O111" i="8"/>
  <c r="N111" i="8"/>
  <c r="T110" i="8"/>
  <c r="S110" i="8"/>
  <c r="R110" i="8"/>
  <c r="Q110" i="8"/>
  <c r="P110" i="8"/>
  <c r="O110" i="8"/>
  <c r="N110" i="8"/>
  <c r="T109" i="8"/>
  <c r="S109" i="8"/>
  <c r="R109" i="8"/>
  <c r="Q109" i="8"/>
  <c r="P109" i="8"/>
  <c r="O109" i="8"/>
  <c r="N109" i="8"/>
  <c r="T108" i="8"/>
  <c r="S108" i="8"/>
  <c r="R108" i="8"/>
  <c r="Q108" i="8"/>
  <c r="P108" i="8"/>
  <c r="O108" i="8"/>
  <c r="N108" i="8"/>
  <c r="T107" i="8"/>
  <c r="S107" i="8"/>
  <c r="R107" i="8"/>
  <c r="Q107" i="8"/>
  <c r="P107" i="8"/>
  <c r="O107" i="8"/>
  <c r="N107" i="8"/>
  <c r="T106" i="8"/>
  <c r="S106" i="8"/>
  <c r="R106" i="8"/>
  <c r="Q106" i="8"/>
  <c r="P106" i="8"/>
  <c r="O106" i="8"/>
  <c r="N106" i="8"/>
  <c r="T105" i="8"/>
  <c r="S105" i="8"/>
  <c r="R105" i="8"/>
  <c r="Q105" i="8"/>
  <c r="P105" i="8"/>
  <c r="O105" i="8"/>
  <c r="N105" i="8"/>
  <c r="T104" i="8"/>
  <c r="S104" i="8"/>
  <c r="R104" i="8"/>
  <c r="Q104" i="8"/>
  <c r="P104" i="8"/>
  <c r="O104" i="8"/>
  <c r="N104" i="8"/>
  <c r="T103" i="8"/>
  <c r="S103" i="8"/>
  <c r="R103" i="8"/>
  <c r="Q103" i="8"/>
  <c r="P103" i="8"/>
  <c r="O103" i="8"/>
  <c r="N103" i="8"/>
  <c r="T102" i="8"/>
  <c r="S102" i="8"/>
  <c r="R102" i="8"/>
  <c r="Q102" i="8"/>
  <c r="P102" i="8"/>
  <c r="O102" i="8"/>
  <c r="N102" i="8"/>
  <c r="T101" i="8"/>
  <c r="S101" i="8"/>
  <c r="R101" i="8"/>
  <c r="Q101" i="8"/>
  <c r="P101" i="8"/>
  <c r="O101" i="8"/>
  <c r="N101" i="8"/>
  <c r="T100" i="8"/>
  <c r="S100" i="8"/>
  <c r="R100" i="8"/>
  <c r="Q100" i="8"/>
  <c r="P100" i="8"/>
  <c r="O100" i="8"/>
  <c r="N100" i="8"/>
  <c r="T99" i="8"/>
  <c r="S99" i="8"/>
  <c r="R99" i="8"/>
  <c r="Q99" i="8"/>
  <c r="P99" i="8"/>
  <c r="O99" i="8"/>
  <c r="N99" i="8"/>
  <c r="T98" i="8"/>
  <c r="S98" i="8"/>
  <c r="R98" i="8"/>
  <c r="Q98" i="8"/>
  <c r="P98" i="8"/>
  <c r="O98" i="8"/>
  <c r="N98" i="8"/>
  <c r="T97" i="8"/>
  <c r="S97" i="8"/>
  <c r="R97" i="8"/>
  <c r="Q97" i="8"/>
  <c r="P97" i="8"/>
  <c r="O97" i="8"/>
  <c r="N97" i="8"/>
  <c r="T96" i="8"/>
  <c r="S96" i="8"/>
  <c r="R96" i="8"/>
  <c r="Q96" i="8"/>
  <c r="P96" i="8"/>
  <c r="O96" i="8"/>
  <c r="N96" i="8"/>
  <c r="T95" i="8"/>
  <c r="S95" i="8"/>
  <c r="R95" i="8"/>
  <c r="Q95" i="8"/>
  <c r="P95" i="8"/>
  <c r="O95" i="8"/>
  <c r="N95" i="8"/>
  <c r="T94" i="8"/>
  <c r="S94" i="8"/>
  <c r="R94" i="8"/>
  <c r="Q94" i="8"/>
  <c r="P94" i="8"/>
  <c r="O94" i="8"/>
  <c r="N94" i="8"/>
  <c r="T93" i="8"/>
  <c r="S93" i="8"/>
  <c r="R93" i="8"/>
  <c r="Q93" i="8"/>
  <c r="P93" i="8"/>
  <c r="O93" i="8"/>
  <c r="N93" i="8"/>
  <c r="T92" i="8"/>
  <c r="S92" i="8"/>
  <c r="R92" i="8"/>
  <c r="Q92" i="8"/>
  <c r="P92" i="8"/>
  <c r="O92" i="8"/>
  <c r="N92" i="8"/>
  <c r="T91" i="8"/>
  <c r="S91" i="8"/>
  <c r="R91" i="8"/>
  <c r="Q91" i="8"/>
  <c r="P91" i="8"/>
  <c r="O91" i="8"/>
  <c r="N91" i="8"/>
  <c r="T90" i="8"/>
  <c r="S90" i="8"/>
  <c r="R90" i="8"/>
  <c r="Q90" i="8"/>
  <c r="P90" i="8"/>
  <c r="O90" i="8"/>
  <c r="N90" i="8"/>
  <c r="T89" i="8"/>
  <c r="S89" i="8"/>
  <c r="R89" i="8"/>
  <c r="Q89" i="8"/>
  <c r="P89" i="8"/>
  <c r="O89" i="8"/>
  <c r="N89" i="8"/>
  <c r="T88" i="8"/>
  <c r="S88" i="8"/>
  <c r="R88" i="8"/>
  <c r="Q88" i="8"/>
  <c r="P88" i="8"/>
  <c r="O88" i="8"/>
  <c r="N88" i="8"/>
  <c r="T87" i="8"/>
  <c r="S87" i="8"/>
  <c r="R87" i="8"/>
  <c r="Q87" i="8"/>
  <c r="P87" i="8"/>
  <c r="O87" i="8"/>
  <c r="N87" i="8"/>
  <c r="T86" i="8"/>
  <c r="S86" i="8"/>
  <c r="R86" i="8"/>
  <c r="Q86" i="8"/>
  <c r="P86" i="8"/>
  <c r="O86" i="8"/>
  <c r="N86" i="8"/>
  <c r="T85" i="8"/>
  <c r="S85" i="8"/>
  <c r="R85" i="8"/>
  <c r="Q85" i="8"/>
  <c r="P85" i="8"/>
  <c r="O85" i="8"/>
  <c r="N85" i="8"/>
  <c r="T84" i="8"/>
  <c r="S84" i="8"/>
  <c r="R84" i="8"/>
  <c r="Q84" i="8"/>
  <c r="P84" i="8"/>
  <c r="O84" i="8"/>
  <c r="N84" i="8"/>
  <c r="T83" i="8"/>
  <c r="S83" i="8"/>
  <c r="R83" i="8"/>
  <c r="Q83" i="8"/>
  <c r="P83" i="8"/>
  <c r="O83" i="8"/>
  <c r="N83" i="8"/>
  <c r="T82" i="8"/>
  <c r="S82" i="8"/>
  <c r="R82" i="8"/>
  <c r="Q82" i="8"/>
  <c r="P82" i="8"/>
  <c r="O82" i="8"/>
  <c r="N82" i="8"/>
  <c r="T81" i="8"/>
  <c r="S81" i="8"/>
  <c r="R81" i="8"/>
  <c r="Q81" i="8"/>
  <c r="P81" i="8"/>
  <c r="O81" i="8"/>
  <c r="N81" i="8"/>
  <c r="T80" i="8"/>
  <c r="S80" i="8"/>
  <c r="R80" i="8"/>
  <c r="Q80" i="8"/>
  <c r="P80" i="8"/>
  <c r="O80" i="8"/>
  <c r="N80" i="8"/>
  <c r="T79" i="8"/>
  <c r="S79" i="8"/>
  <c r="R79" i="8"/>
  <c r="Q79" i="8"/>
  <c r="P79" i="8"/>
  <c r="O79" i="8"/>
  <c r="N79" i="8"/>
  <c r="T78" i="8"/>
  <c r="S78" i="8"/>
  <c r="R78" i="8"/>
  <c r="Q78" i="8"/>
  <c r="P78" i="8"/>
  <c r="O78" i="8"/>
  <c r="N78" i="8"/>
  <c r="T77" i="8"/>
  <c r="S77" i="8"/>
  <c r="R77" i="8"/>
  <c r="Q77" i="8"/>
  <c r="P77" i="8"/>
  <c r="O77" i="8"/>
  <c r="N77" i="8"/>
  <c r="T76" i="8"/>
  <c r="S76" i="8"/>
  <c r="R76" i="8"/>
  <c r="Q76" i="8"/>
  <c r="P76" i="8"/>
  <c r="O76" i="8"/>
  <c r="N76" i="8"/>
  <c r="T75" i="8"/>
  <c r="S75" i="8"/>
  <c r="R75" i="8"/>
  <c r="Q75" i="8"/>
  <c r="P75" i="8"/>
  <c r="O75" i="8"/>
  <c r="N75" i="8"/>
  <c r="T74" i="8"/>
  <c r="S74" i="8"/>
  <c r="R74" i="8"/>
  <c r="Q74" i="8"/>
  <c r="P74" i="8"/>
  <c r="O74" i="8"/>
  <c r="N74" i="8"/>
  <c r="T73" i="8"/>
  <c r="S73" i="8"/>
  <c r="R73" i="8"/>
  <c r="Q73" i="8"/>
  <c r="P73" i="8"/>
  <c r="O73" i="8"/>
  <c r="N73" i="8"/>
  <c r="T72" i="8"/>
  <c r="S72" i="8"/>
  <c r="R72" i="8"/>
  <c r="Q72" i="8"/>
  <c r="P72" i="8"/>
  <c r="O72" i="8"/>
  <c r="N72" i="8"/>
  <c r="T71" i="8"/>
  <c r="S71" i="8"/>
  <c r="R71" i="8"/>
  <c r="Q71" i="8"/>
  <c r="P71" i="8"/>
  <c r="O71" i="8"/>
  <c r="N71" i="8"/>
  <c r="T70" i="8"/>
  <c r="S70" i="8"/>
  <c r="R70" i="8"/>
  <c r="Q70" i="8"/>
  <c r="P70" i="8"/>
  <c r="O70" i="8"/>
  <c r="N70" i="8"/>
  <c r="T69" i="8"/>
  <c r="S69" i="8"/>
  <c r="R69" i="8"/>
  <c r="Q69" i="8"/>
  <c r="P69" i="8"/>
  <c r="O69" i="8"/>
  <c r="N69" i="8"/>
  <c r="T68" i="8"/>
  <c r="S68" i="8"/>
  <c r="R68" i="8"/>
  <c r="Q68" i="8"/>
  <c r="P68" i="8"/>
  <c r="O68" i="8"/>
  <c r="N68" i="8"/>
  <c r="T67" i="8"/>
  <c r="S67" i="8"/>
  <c r="R67" i="8"/>
  <c r="Q67" i="8"/>
  <c r="P67" i="8"/>
  <c r="O67" i="8"/>
  <c r="N67" i="8"/>
  <c r="T66" i="8"/>
  <c r="S66" i="8"/>
  <c r="R66" i="8"/>
  <c r="Q66" i="8"/>
  <c r="P66" i="8"/>
  <c r="O66" i="8"/>
  <c r="N66" i="8"/>
  <c r="T65" i="8"/>
  <c r="S65" i="8"/>
  <c r="R65" i="8"/>
  <c r="Q65" i="8"/>
  <c r="P65" i="8"/>
  <c r="O65" i="8"/>
  <c r="N65" i="8"/>
  <c r="T64" i="8"/>
  <c r="S64" i="8"/>
  <c r="R64" i="8"/>
  <c r="Q64" i="8"/>
  <c r="P64" i="8"/>
  <c r="O64" i="8"/>
  <c r="N64" i="8"/>
  <c r="T63" i="8"/>
  <c r="S63" i="8"/>
  <c r="R63" i="8"/>
  <c r="Q63" i="8"/>
  <c r="P63" i="8"/>
  <c r="O63" i="8"/>
  <c r="N63" i="8"/>
  <c r="T62" i="8"/>
  <c r="S62" i="8"/>
  <c r="R62" i="8"/>
  <c r="Q62" i="8"/>
  <c r="P62" i="8"/>
  <c r="O62" i="8"/>
  <c r="N62" i="8"/>
  <c r="T61" i="8"/>
  <c r="S61" i="8"/>
  <c r="R61" i="8"/>
  <c r="Q61" i="8"/>
  <c r="P61" i="8"/>
  <c r="O61" i="8"/>
  <c r="N61" i="8"/>
  <c r="T60" i="8"/>
  <c r="S60" i="8"/>
  <c r="R60" i="8"/>
  <c r="Q60" i="8"/>
  <c r="P60" i="8"/>
  <c r="O60" i="8"/>
  <c r="N60" i="8"/>
  <c r="T59" i="8"/>
  <c r="S59" i="8"/>
  <c r="R59" i="8"/>
  <c r="Q59" i="8"/>
  <c r="P59" i="8"/>
  <c r="O59" i="8"/>
  <c r="N59" i="8"/>
  <c r="T58" i="8"/>
  <c r="S58" i="8"/>
  <c r="R58" i="8"/>
  <c r="Q58" i="8"/>
  <c r="P58" i="8"/>
  <c r="O58" i="8"/>
  <c r="N58" i="8"/>
  <c r="T57" i="8"/>
  <c r="S57" i="8"/>
  <c r="R57" i="8"/>
  <c r="Q57" i="8"/>
  <c r="P57" i="8"/>
  <c r="O57" i="8"/>
  <c r="N57" i="8"/>
  <c r="T56" i="8"/>
  <c r="S56" i="8"/>
  <c r="R56" i="8"/>
  <c r="Q56" i="8"/>
  <c r="P56" i="8"/>
  <c r="O56" i="8"/>
  <c r="N56" i="8"/>
  <c r="T55" i="8"/>
  <c r="S55" i="8"/>
  <c r="R55" i="8"/>
  <c r="Q55" i="8"/>
  <c r="P55" i="8"/>
  <c r="O55" i="8"/>
  <c r="N55" i="8"/>
  <c r="T54" i="8"/>
  <c r="S54" i="8"/>
  <c r="R54" i="8"/>
  <c r="Q54" i="8"/>
  <c r="P54" i="8"/>
  <c r="O54" i="8"/>
  <c r="N54" i="8"/>
  <c r="T53" i="8"/>
  <c r="S53" i="8"/>
  <c r="R53" i="8"/>
  <c r="Q53" i="8"/>
  <c r="P53" i="8"/>
  <c r="O53" i="8"/>
  <c r="N53" i="8"/>
  <c r="T52" i="8"/>
  <c r="S52" i="8"/>
  <c r="R52" i="8"/>
  <c r="Q52" i="8"/>
  <c r="P52" i="8"/>
  <c r="O52" i="8"/>
  <c r="N52" i="8"/>
  <c r="T51" i="8"/>
  <c r="S51" i="8"/>
  <c r="R51" i="8"/>
  <c r="Q51" i="8"/>
  <c r="P51" i="8"/>
  <c r="O51" i="8"/>
  <c r="N51" i="8"/>
  <c r="T50" i="8"/>
  <c r="S50" i="8"/>
  <c r="R50" i="8"/>
  <c r="Q50" i="8"/>
  <c r="P50" i="8"/>
  <c r="O50" i="8"/>
  <c r="N50" i="8"/>
  <c r="T49" i="8"/>
  <c r="S49" i="8"/>
  <c r="R49" i="8"/>
  <c r="Q49" i="8"/>
  <c r="P49" i="8"/>
  <c r="O49" i="8"/>
  <c r="N49" i="8"/>
  <c r="T48" i="8"/>
  <c r="S48" i="8"/>
  <c r="R48" i="8"/>
  <c r="Q48" i="8"/>
  <c r="P48" i="8"/>
  <c r="O48" i="8"/>
  <c r="N48" i="8"/>
  <c r="T47" i="8"/>
  <c r="S47" i="8"/>
  <c r="R47" i="8"/>
  <c r="Q47" i="8"/>
  <c r="P47" i="8"/>
  <c r="O47" i="8"/>
  <c r="N47" i="8"/>
  <c r="T46" i="8"/>
  <c r="S46" i="8"/>
  <c r="R46" i="8"/>
  <c r="Q46" i="8"/>
  <c r="P46" i="8"/>
  <c r="O46" i="8"/>
  <c r="N46" i="8"/>
  <c r="T45" i="8"/>
  <c r="S45" i="8"/>
  <c r="R45" i="8"/>
  <c r="Q45" i="8"/>
  <c r="P45" i="8"/>
  <c r="O45" i="8"/>
  <c r="N45" i="8"/>
  <c r="T44" i="8"/>
  <c r="S44" i="8"/>
  <c r="R44" i="8"/>
  <c r="Q44" i="8"/>
  <c r="P44" i="8"/>
  <c r="O44" i="8"/>
  <c r="N44" i="8"/>
  <c r="T43" i="8"/>
  <c r="S43" i="8"/>
  <c r="R43" i="8"/>
  <c r="Q43" i="8"/>
  <c r="P43" i="8"/>
  <c r="O43" i="8"/>
  <c r="N43" i="8"/>
  <c r="T42" i="8"/>
  <c r="S42" i="8"/>
  <c r="R42" i="8"/>
  <c r="Q42" i="8"/>
  <c r="P42" i="8"/>
  <c r="O42" i="8"/>
  <c r="N42" i="8"/>
  <c r="T41" i="8"/>
  <c r="S41" i="8"/>
  <c r="R41" i="8"/>
  <c r="Q41" i="8"/>
  <c r="P41" i="8"/>
  <c r="O41" i="8"/>
  <c r="N41" i="8"/>
  <c r="T40" i="8"/>
  <c r="S40" i="8"/>
  <c r="R40" i="8"/>
  <c r="Q40" i="8"/>
  <c r="P40" i="8"/>
  <c r="O40" i="8"/>
  <c r="N40" i="8"/>
  <c r="T39" i="8"/>
  <c r="S39" i="8"/>
  <c r="R39" i="8"/>
  <c r="Q39" i="8"/>
  <c r="P39" i="8"/>
  <c r="O39" i="8"/>
  <c r="N39" i="8"/>
  <c r="T38" i="8"/>
  <c r="S38" i="8"/>
  <c r="R38" i="8"/>
  <c r="Q38" i="8"/>
  <c r="P38" i="8"/>
  <c r="O38" i="8"/>
  <c r="N38" i="8"/>
  <c r="T37" i="8"/>
  <c r="S37" i="8"/>
  <c r="R37" i="8"/>
  <c r="Q37" i="8"/>
  <c r="P37" i="8"/>
  <c r="O37" i="8"/>
  <c r="N37" i="8"/>
  <c r="T36" i="8"/>
  <c r="S36" i="8"/>
  <c r="R36" i="8"/>
  <c r="Q36" i="8"/>
  <c r="P36" i="8"/>
  <c r="O36" i="8"/>
  <c r="N36" i="8"/>
  <c r="T35" i="8"/>
  <c r="S35" i="8"/>
  <c r="R35" i="8"/>
  <c r="Q35" i="8"/>
  <c r="P35" i="8"/>
  <c r="O35" i="8"/>
  <c r="N35" i="8"/>
  <c r="T34" i="8"/>
  <c r="S34" i="8"/>
  <c r="R34" i="8"/>
  <c r="Q34" i="8"/>
  <c r="P34" i="8"/>
  <c r="O34" i="8"/>
  <c r="N34" i="8"/>
  <c r="T33" i="8"/>
  <c r="S33" i="8"/>
  <c r="R33" i="8"/>
  <c r="Q33" i="8"/>
  <c r="P33" i="8"/>
  <c r="O33" i="8"/>
  <c r="N33" i="8"/>
  <c r="T32" i="8"/>
  <c r="S32" i="8"/>
  <c r="R32" i="8"/>
  <c r="Q32" i="8"/>
  <c r="P32" i="8"/>
  <c r="O32" i="8"/>
  <c r="N32" i="8"/>
  <c r="T31" i="8"/>
  <c r="S31" i="8"/>
  <c r="R31" i="8"/>
  <c r="Q31" i="8"/>
  <c r="P31" i="8"/>
  <c r="O31" i="8"/>
  <c r="N31" i="8"/>
  <c r="T30" i="8"/>
  <c r="S30" i="8"/>
  <c r="R30" i="8"/>
  <c r="Q30" i="8"/>
  <c r="P30" i="8"/>
  <c r="O30" i="8"/>
  <c r="N30" i="8"/>
  <c r="T29" i="8"/>
  <c r="S29" i="8"/>
  <c r="R29" i="8"/>
  <c r="Q29" i="8"/>
  <c r="P29" i="8"/>
  <c r="O29" i="8"/>
  <c r="N29" i="8"/>
  <c r="T28" i="8"/>
  <c r="S28" i="8"/>
  <c r="R28" i="8"/>
  <c r="Q28" i="8"/>
  <c r="P28" i="8"/>
  <c r="O28" i="8"/>
  <c r="N28" i="8"/>
  <c r="T27" i="8"/>
  <c r="S27" i="8"/>
  <c r="R27" i="8"/>
  <c r="Q27" i="8"/>
  <c r="P27" i="8"/>
  <c r="O27" i="8"/>
  <c r="N27" i="8"/>
  <c r="T26" i="8"/>
  <c r="S26" i="8"/>
  <c r="R26" i="8"/>
  <c r="Q26" i="8"/>
  <c r="P26" i="8"/>
  <c r="O26" i="8"/>
  <c r="N26" i="8"/>
  <c r="T25" i="8"/>
  <c r="S25" i="8"/>
  <c r="R25" i="8"/>
  <c r="Q25" i="8"/>
  <c r="P25" i="8"/>
  <c r="O25" i="8"/>
  <c r="N25" i="8"/>
  <c r="T24" i="8"/>
  <c r="S24" i="8"/>
  <c r="R24" i="8"/>
  <c r="Q24" i="8"/>
  <c r="P24" i="8"/>
  <c r="O24" i="8"/>
  <c r="N24" i="8"/>
  <c r="T23" i="8"/>
  <c r="S23" i="8"/>
  <c r="R23" i="8"/>
  <c r="Q23" i="8"/>
  <c r="P23" i="8"/>
  <c r="O23" i="8"/>
  <c r="N23" i="8"/>
  <c r="T22" i="8"/>
  <c r="S22" i="8"/>
  <c r="R22" i="8"/>
  <c r="Q22" i="8"/>
  <c r="P22" i="8"/>
  <c r="O22" i="8"/>
  <c r="N22" i="8"/>
  <c r="T21" i="8"/>
  <c r="S21" i="8"/>
  <c r="R21" i="8"/>
  <c r="Q21" i="8"/>
  <c r="P21" i="8"/>
  <c r="O21" i="8"/>
  <c r="N21" i="8"/>
  <c r="T20" i="8"/>
  <c r="S20" i="8"/>
  <c r="R20" i="8"/>
  <c r="Q20" i="8"/>
  <c r="P20" i="8"/>
  <c r="O20" i="8"/>
  <c r="N20" i="8"/>
  <c r="T19" i="8"/>
  <c r="S19" i="8"/>
  <c r="R19" i="8"/>
  <c r="Q19" i="8"/>
  <c r="P19" i="8"/>
  <c r="O19" i="8"/>
  <c r="N19" i="8"/>
  <c r="T18" i="8"/>
  <c r="S18" i="8"/>
  <c r="R18" i="8"/>
  <c r="Q18" i="8"/>
  <c r="P18" i="8"/>
  <c r="O18" i="8"/>
  <c r="N18" i="8"/>
  <c r="T17" i="8"/>
  <c r="S17" i="8"/>
  <c r="R17" i="8"/>
  <c r="Q17" i="8"/>
  <c r="P17" i="8"/>
  <c r="O17" i="8"/>
  <c r="N17" i="8"/>
  <c r="T16" i="8"/>
  <c r="S16" i="8"/>
  <c r="R16" i="8"/>
  <c r="Q16" i="8"/>
  <c r="P16" i="8"/>
  <c r="O16" i="8"/>
  <c r="N16" i="8"/>
  <c r="T15" i="8"/>
  <c r="S15" i="8"/>
  <c r="R15" i="8"/>
  <c r="Q15" i="8"/>
  <c r="P15" i="8"/>
  <c r="O15" i="8"/>
  <c r="N15" i="8"/>
  <c r="T14" i="8"/>
  <c r="S14" i="8"/>
  <c r="R14" i="8"/>
  <c r="Q14" i="8"/>
  <c r="P14" i="8"/>
  <c r="O14" i="8"/>
  <c r="N14" i="8"/>
  <c r="T13" i="8"/>
  <c r="S13" i="8"/>
  <c r="R13" i="8"/>
  <c r="Q13" i="8"/>
  <c r="P13" i="8"/>
  <c r="O13" i="8"/>
  <c r="N13" i="8"/>
  <c r="T12" i="8"/>
  <c r="S12" i="8"/>
  <c r="R12" i="8"/>
  <c r="Q12" i="8"/>
  <c r="P12" i="8"/>
  <c r="O12" i="8"/>
  <c r="N12" i="8"/>
  <c r="T11" i="8"/>
  <c r="S11" i="8"/>
  <c r="R11" i="8"/>
  <c r="Q11" i="8"/>
  <c r="P11" i="8"/>
  <c r="O11" i="8"/>
  <c r="N11" i="8"/>
  <c r="T10" i="8"/>
  <c r="S10" i="8"/>
  <c r="R10" i="8"/>
  <c r="Q10" i="8"/>
  <c r="P10" i="8"/>
  <c r="O10" i="8"/>
  <c r="N10" i="8"/>
  <c r="T9" i="8"/>
  <c r="S9" i="8"/>
  <c r="R9" i="8"/>
  <c r="Q9" i="8"/>
  <c r="P9" i="8"/>
  <c r="O9" i="8"/>
  <c r="N9" i="8"/>
  <c r="T8" i="8"/>
  <c r="S8" i="8"/>
  <c r="R8" i="8"/>
  <c r="Q8" i="8"/>
  <c r="P8" i="8"/>
  <c r="O8" i="8"/>
  <c r="N8" i="8"/>
  <c r="T7" i="8"/>
  <c r="S7" i="8"/>
  <c r="R7" i="8"/>
  <c r="Q7" i="8"/>
  <c r="P7" i="8"/>
  <c r="O7" i="8"/>
  <c r="N7" i="8"/>
  <c r="T6" i="8"/>
  <c r="S6" i="8"/>
  <c r="R6" i="8"/>
  <c r="Q6" i="8"/>
  <c r="P6" i="8"/>
  <c r="O6" i="8"/>
  <c r="N6" i="8"/>
  <c r="T5" i="8"/>
  <c r="S5" i="8"/>
  <c r="R5" i="8"/>
  <c r="Q5" i="8"/>
  <c r="P5" i="8"/>
  <c r="O5" i="8"/>
  <c r="N5" i="8"/>
  <c r="T4" i="8"/>
  <c r="S4" i="8"/>
  <c r="R4" i="8"/>
  <c r="Q4" i="8"/>
  <c r="P4" i="8"/>
  <c r="O4" i="8"/>
  <c r="N4" i="8"/>
  <c r="T3" i="8"/>
  <c r="S3" i="8"/>
  <c r="R3" i="8"/>
  <c r="Q3" i="8"/>
  <c r="P3" i="8"/>
  <c r="O3" i="8"/>
  <c r="N3" i="8"/>
  <c r="T2" i="8"/>
  <c r="S2" i="8"/>
  <c r="R2" i="8"/>
  <c r="Q2" i="8"/>
  <c r="P2" i="8"/>
  <c r="O2" i="8"/>
  <c r="N2" i="8"/>
  <c r="T3" i="6"/>
  <c r="T4" i="6"/>
  <c r="T5" i="6"/>
  <c r="T6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10" i="6"/>
  <c r="T139" i="6"/>
  <c r="T2" i="6"/>
  <c r="R139" i="6"/>
  <c r="Q139" i="6"/>
  <c r="R10" i="6"/>
  <c r="Q10" i="6"/>
  <c r="T60" i="7"/>
  <c r="T70" i="7"/>
  <c r="T84" i="7"/>
  <c r="T89" i="7"/>
  <c r="T91" i="7"/>
  <c r="T94" i="7"/>
  <c r="T99" i="7"/>
  <c r="T101" i="7"/>
  <c r="T104" i="7"/>
  <c r="T108" i="7"/>
  <c r="T110" i="7"/>
  <c r="T112" i="7"/>
  <c r="T114" i="7"/>
  <c r="T116" i="7"/>
  <c r="T118" i="7"/>
  <c r="T121" i="7"/>
  <c r="T124" i="7"/>
  <c r="T127" i="7"/>
  <c r="T129" i="7"/>
  <c r="T132" i="7"/>
  <c r="T136" i="7"/>
  <c r="T139" i="7"/>
  <c r="T141" i="7"/>
  <c r="T144" i="7"/>
  <c r="T145" i="7"/>
  <c r="T149" i="7"/>
  <c r="T154" i="7"/>
  <c r="T157" i="7"/>
  <c r="T159" i="7"/>
  <c r="T161" i="7"/>
  <c r="T163" i="7"/>
  <c r="T166" i="7"/>
  <c r="T3" i="7"/>
  <c r="T171" i="7"/>
  <c r="T173" i="7"/>
  <c r="T175" i="7"/>
  <c r="T177" i="7"/>
  <c r="T178" i="7"/>
  <c r="T179" i="7"/>
  <c r="T180" i="7"/>
  <c r="T181" i="7"/>
  <c r="T182" i="7"/>
  <c r="T183" i="7"/>
  <c r="T184" i="7"/>
  <c r="T185" i="7"/>
  <c r="T186" i="7"/>
  <c r="T187" i="7"/>
  <c r="T189" i="7"/>
  <c r="T190" i="7"/>
  <c r="T191" i="7"/>
  <c r="T192" i="7"/>
  <c r="T193" i="7"/>
  <c r="T194" i="7"/>
  <c r="T195" i="7"/>
  <c r="T196" i="7"/>
  <c r="T197" i="7"/>
  <c r="T5" i="7"/>
  <c r="T7" i="7"/>
  <c r="T9" i="7"/>
  <c r="T11" i="7"/>
  <c r="T14" i="7"/>
  <c r="T16" i="7"/>
  <c r="T17" i="7"/>
  <c r="T19" i="7"/>
  <c r="T21" i="7"/>
  <c r="T22" i="7"/>
  <c r="T23" i="7"/>
  <c r="T26" i="7"/>
  <c r="T27" i="7"/>
  <c r="T28" i="7"/>
  <c r="T31" i="7"/>
  <c r="T33" i="7"/>
  <c r="T35" i="7"/>
  <c r="T37" i="7"/>
  <c r="T39" i="7"/>
  <c r="T41" i="7"/>
  <c r="T43" i="7"/>
  <c r="T45" i="7"/>
  <c r="T46" i="7"/>
  <c r="T48" i="7"/>
  <c r="T50" i="7"/>
  <c r="T51" i="7"/>
  <c r="T53" i="7"/>
  <c r="T55" i="7"/>
  <c r="T57" i="7"/>
  <c r="T58" i="7"/>
  <c r="T59" i="7"/>
  <c r="T62" i="7"/>
  <c r="T63" i="7"/>
  <c r="T64" i="7"/>
  <c r="T65" i="7"/>
  <c r="T66" i="7"/>
  <c r="T67" i="7"/>
  <c r="T68" i="7"/>
  <c r="T69" i="7"/>
  <c r="T72" i="7"/>
  <c r="T73" i="7"/>
  <c r="T74" i="7"/>
  <c r="T75" i="7"/>
  <c r="T76" i="7"/>
  <c r="T77" i="7"/>
  <c r="T78" i="7"/>
  <c r="T79" i="7"/>
  <c r="T2" i="7"/>
  <c r="T81" i="7"/>
  <c r="T82" i="7"/>
  <c r="T83" i="7"/>
  <c r="T86" i="7"/>
  <c r="T87" i="7"/>
  <c r="T88" i="7"/>
  <c r="T107" i="7"/>
  <c r="T20" i="7"/>
  <c r="T30" i="7"/>
  <c r="T61" i="7"/>
  <c r="T71" i="7"/>
  <c r="T80" i="7"/>
  <c r="T85" i="7"/>
  <c r="T90" i="7"/>
  <c r="T92" i="7"/>
  <c r="T93" i="7"/>
  <c r="T95" i="7"/>
  <c r="T96" i="7"/>
  <c r="T97" i="7"/>
  <c r="T98" i="7"/>
  <c r="T100" i="7"/>
  <c r="T102" i="7"/>
  <c r="T103" i="7"/>
  <c r="T105" i="7"/>
  <c r="T109" i="7"/>
  <c r="T111" i="7"/>
  <c r="T113" i="7"/>
  <c r="T115" i="7"/>
  <c r="T117" i="7"/>
  <c r="T119" i="7"/>
  <c r="T120" i="7"/>
  <c r="T122" i="7"/>
  <c r="T123" i="7"/>
  <c r="T125" i="7"/>
  <c r="T128" i="7"/>
  <c r="T130" i="7"/>
  <c r="T131" i="7"/>
  <c r="T133" i="7"/>
  <c r="T134" i="7"/>
  <c r="T135" i="7"/>
  <c r="T137" i="7"/>
  <c r="T138" i="7"/>
  <c r="T140" i="7"/>
  <c r="T142" i="7"/>
  <c r="T146" i="7"/>
  <c r="T147" i="7"/>
  <c r="T148" i="7"/>
  <c r="T150" i="7"/>
  <c r="T151" i="7"/>
  <c r="T152" i="7"/>
  <c r="T153" i="7"/>
  <c r="T155" i="7"/>
  <c r="T158" i="7"/>
  <c r="T160" i="7"/>
  <c r="T162" i="7"/>
  <c r="T164" i="7"/>
  <c r="T165" i="7"/>
  <c r="T167" i="7"/>
  <c r="T168" i="7"/>
  <c r="T169" i="7"/>
  <c r="T170" i="7"/>
  <c r="T172" i="7"/>
  <c r="T174" i="7"/>
  <c r="T176" i="7"/>
  <c r="T6" i="7"/>
  <c r="T8" i="7"/>
  <c r="T10" i="7"/>
  <c r="T12" i="7"/>
  <c r="T13" i="7"/>
  <c r="T15" i="7"/>
  <c r="T18" i="7"/>
  <c r="T24" i="7"/>
  <c r="T25" i="7"/>
  <c r="T29" i="7"/>
  <c r="T32" i="7"/>
  <c r="T34" i="7"/>
  <c r="T36" i="7"/>
  <c r="T38" i="7"/>
  <c r="T40" i="7"/>
  <c r="T42" i="7"/>
  <c r="T44" i="7"/>
  <c r="T49" i="7"/>
  <c r="T198" i="7"/>
  <c r="T199" i="7"/>
  <c r="T52" i="7"/>
  <c r="T54" i="7"/>
  <c r="T56" i="7"/>
  <c r="T106" i="7"/>
  <c r="T126" i="7"/>
  <c r="T143" i="7"/>
  <c r="T156" i="7"/>
  <c r="T188" i="7"/>
  <c r="T4" i="7"/>
  <c r="T47" i="7"/>
  <c r="S4" i="7"/>
  <c r="R4" i="7"/>
  <c r="Q4" i="7"/>
  <c r="P4" i="7"/>
  <c r="O4" i="7"/>
  <c r="N4" i="7"/>
  <c r="S188" i="7"/>
  <c r="R188" i="7"/>
  <c r="Q188" i="7"/>
  <c r="P188" i="7"/>
  <c r="O188" i="7"/>
  <c r="N188" i="7"/>
  <c r="S156" i="7"/>
  <c r="R156" i="7"/>
  <c r="Q156" i="7"/>
  <c r="P156" i="7"/>
  <c r="O156" i="7"/>
  <c r="N156" i="7"/>
  <c r="S143" i="7"/>
  <c r="R143" i="7"/>
  <c r="Q143" i="7"/>
  <c r="P143" i="7"/>
  <c r="O143" i="7"/>
  <c r="N143" i="7"/>
  <c r="S126" i="7"/>
  <c r="R126" i="7"/>
  <c r="Q126" i="7"/>
  <c r="P126" i="7"/>
  <c r="O126" i="7"/>
  <c r="N126" i="7"/>
  <c r="S106" i="7"/>
  <c r="R106" i="7"/>
  <c r="Q106" i="7"/>
  <c r="P106" i="7"/>
  <c r="O106" i="7"/>
  <c r="N106" i="7"/>
  <c r="S56" i="7"/>
  <c r="R56" i="7"/>
  <c r="Q56" i="7"/>
  <c r="P56" i="7"/>
  <c r="O56" i="7"/>
  <c r="N56" i="7"/>
  <c r="S54" i="7"/>
  <c r="R54" i="7"/>
  <c r="Q54" i="7"/>
  <c r="P54" i="7"/>
  <c r="O54" i="7"/>
  <c r="N54" i="7"/>
  <c r="S52" i="7"/>
  <c r="R52" i="7"/>
  <c r="Q52" i="7"/>
  <c r="P52" i="7"/>
  <c r="O52" i="7"/>
  <c r="N52" i="7"/>
  <c r="S199" i="7"/>
  <c r="R199" i="7"/>
  <c r="Q199" i="7"/>
  <c r="P199" i="7"/>
  <c r="O199" i="7"/>
  <c r="N199" i="7"/>
  <c r="S198" i="7"/>
  <c r="R198" i="7"/>
  <c r="Q198" i="7"/>
  <c r="P198" i="7"/>
  <c r="O198" i="7"/>
  <c r="N198" i="7"/>
  <c r="S49" i="7"/>
  <c r="R49" i="7"/>
  <c r="Q49" i="7"/>
  <c r="P49" i="7"/>
  <c r="O49" i="7"/>
  <c r="N49" i="7"/>
  <c r="S44" i="7"/>
  <c r="R44" i="7"/>
  <c r="Q44" i="7"/>
  <c r="P44" i="7"/>
  <c r="O44" i="7"/>
  <c r="N44" i="7"/>
  <c r="S42" i="7"/>
  <c r="R42" i="7"/>
  <c r="Q42" i="7"/>
  <c r="P42" i="7"/>
  <c r="O42" i="7"/>
  <c r="N42" i="7"/>
  <c r="S40" i="7"/>
  <c r="R40" i="7"/>
  <c r="Q40" i="7"/>
  <c r="P40" i="7"/>
  <c r="O40" i="7"/>
  <c r="N40" i="7"/>
  <c r="S38" i="7"/>
  <c r="R38" i="7"/>
  <c r="Q38" i="7"/>
  <c r="P38" i="7"/>
  <c r="O38" i="7"/>
  <c r="N38" i="7"/>
  <c r="S36" i="7"/>
  <c r="R36" i="7"/>
  <c r="Q36" i="7"/>
  <c r="P36" i="7"/>
  <c r="O36" i="7"/>
  <c r="N36" i="7"/>
  <c r="S34" i="7"/>
  <c r="R34" i="7"/>
  <c r="Q34" i="7"/>
  <c r="P34" i="7"/>
  <c r="O34" i="7"/>
  <c r="N34" i="7"/>
  <c r="S32" i="7"/>
  <c r="R32" i="7"/>
  <c r="Q32" i="7"/>
  <c r="P32" i="7"/>
  <c r="O32" i="7"/>
  <c r="N32" i="7"/>
  <c r="S29" i="7"/>
  <c r="R29" i="7"/>
  <c r="Q29" i="7"/>
  <c r="P29" i="7"/>
  <c r="O29" i="7"/>
  <c r="N29" i="7"/>
  <c r="S25" i="7"/>
  <c r="R25" i="7"/>
  <c r="Q25" i="7"/>
  <c r="P25" i="7"/>
  <c r="O25" i="7"/>
  <c r="N25" i="7"/>
  <c r="S24" i="7"/>
  <c r="R24" i="7"/>
  <c r="Q24" i="7"/>
  <c r="P24" i="7"/>
  <c r="O24" i="7"/>
  <c r="N24" i="7"/>
  <c r="S18" i="7"/>
  <c r="R18" i="7"/>
  <c r="Q18" i="7"/>
  <c r="P18" i="7"/>
  <c r="O18" i="7"/>
  <c r="N18" i="7"/>
  <c r="S15" i="7"/>
  <c r="R15" i="7"/>
  <c r="Q15" i="7"/>
  <c r="P15" i="7"/>
  <c r="O15" i="7"/>
  <c r="N15" i="7"/>
  <c r="S13" i="7"/>
  <c r="R13" i="7"/>
  <c r="Q13" i="7"/>
  <c r="P13" i="7"/>
  <c r="O13" i="7"/>
  <c r="N13" i="7"/>
  <c r="S12" i="7"/>
  <c r="R12" i="7"/>
  <c r="Q12" i="7"/>
  <c r="P12" i="7"/>
  <c r="O12" i="7"/>
  <c r="N12" i="7"/>
  <c r="S10" i="7"/>
  <c r="R10" i="7"/>
  <c r="Q10" i="7"/>
  <c r="P10" i="7"/>
  <c r="O10" i="7"/>
  <c r="N10" i="7"/>
  <c r="S8" i="7"/>
  <c r="R8" i="7"/>
  <c r="Q8" i="7"/>
  <c r="P8" i="7"/>
  <c r="O8" i="7"/>
  <c r="N8" i="7"/>
  <c r="S6" i="7"/>
  <c r="R6" i="7"/>
  <c r="Q6" i="7"/>
  <c r="P6" i="7"/>
  <c r="O6" i="7"/>
  <c r="N6" i="7"/>
  <c r="S176" i="7"/>
  <c r="R176" i="7"/>
  <c r="Q176" i="7"/>
  <c r="P176" i="7"/>
  <c r="O176" i="7"/>
  <c r="N176" i="7"/>
  <c r="S174" i="7"/>
  <c r="R174" i="7"/>
  <c r="Q174" i="7"/>
  <c r="P174" i="7"/>
  <c r="O174" i="7"/>
  <c r="N174" i="7"/>
  <c r="S172" i="7"/>
  <c r="R172" i="7"/>
  <c r="Q172" i="7"/>
  <c r="P172" i="7"/>
  <c r="O172" i="7"/>
  <c r="N172" i="7"/>
  <c r="S170" i="7"/>
  <c r="R170" i="7"/>
  <c r="Q170" i="7"/>
  <c r="P170" i="7"/>
  <c r="O170" i="7"/>
  <c r="N170" i="7"/>
  <c r="S169" i="7"/>
  <c r="R169" i="7"/>
  <c r="Q169" i="7"/>
  <c r="P169" i="7"/>
  <c r="O169" i="7"/>
  <c r="N169" i="7"/>
  <c r="S168" i="7"/>
  <c r="R168" i="7"/>
  <c r="Q168" i="7"/>
  <c r="P168" i="7"/>
  <c r="O168" i="7"/>
  <c r="N168" i="7"/>
  <c r="S167" i="7"/>
  <c r="R167" i="7"/>
  <c r="Q167" i="7"/>
  <c r="P167" i="7"/>
  <c r="O167" i="7"/>
  <c r="N167" i="7"/>
  <c r="S165" i="7"/>
  <c r="R165" i="7"/>
  <c r="Q165" i="7"/>
  <c r="P165" i="7"/>
  <c r="O165" i="7"/>
  <c r="N165" i="7"/>
  <c r="S164" i="7"/>
  <c r="R164" i="7"/>
  <c r="Q164" i="7"/>
  <c r="P164" i="7"/>
  <c r="O164" i="7"/>
  <c r="N164" i="7"/>
  <c r="S162" i="7"/>
  <c r="R162" i="7"/>
  <c r="Q162" i="7"/>
  <c r="P162" i="7"/>
  <c r="O162" i="7"/>
  <c r="N162" i="7"/>
  <c r="S160" i="7"/>
  <c r="R160" i="7"/>
  <c r="Q160" i="7"/>
  <c r="P160" i="7"/>
  <c r="O160" i="7"/>
  <c r="N160" i="7"/>
  <c r="S158" i="7"/>
  <c r="R158" i="7"/>
  <c r="Q158" i="7"/>
  <c r="P158" i="7"/>
  <c r="O158" i="7"/>
  <c r="N158" i="7"/>
  <c r="S155" i="7"/>
  <c r="R155" i="7"/>
  <c r="Q155" i="7"/>
  <c r="P155" i="7"/>
  <c r="O155" i="7"/>
  <c r="N155" i="7"/>
  <c r="S153" i="7"/>
  <c r="R153" i="7"/>
  <c r="Q153" i="7"/>
  <c r="P153" i="7"/>
  <c r="O153" i="7"/>
  <c r="N153" i="7"/>
  <c r="S152" i="7"/>
  <c r="R152" i="7"/>
  <c r="Q152" i="7"/>
  <c r="P152" i="7"/>
  <c r="O152" i="7"/>
  <c r="N152" i="7"/>
  <c r="S151" i="7"/>
  <c r="R151" i="7"/>
  <c r="Q151" i="7"/>
  <c r="P151" i="7"/>
  <c r="O151" i="7"/>
  <c r="N151" i="7"/>
  <c r="S150" i="7"/>
  <c r="R150" i="7"/>
  <c r="Q150" i="7"/>
  <c r="P150" i="7"/>
  <c r="O150" i="7"/>
  <c r="N150" i="7"/>
  <c r="S148" i="7"/>
  <c r="R148" i="7"/>
  <c r="Q148" i="7"/>
  <c r="P148" i="7"/>
  <c r="O148" i="7"/>
  <c r="N148" i="7"/>
  <c r="S147" i="7"/>
  <c r="R147" i="7"/>
  <c r="Q147" i="7"/>
  <c r="P147" i="7"/>
  <c r="O147" i="7"/>
  <c r="N147" i="7"/>
  <c r="S146" i="7"/>
  <c r="R146" i="7"/>
  <c r="Q146" i="7"/>
  <c r="P146" i="7"/>
  <c r="O146" i="7"/>
  <c r="N146" i="7"/>
  <c r="S142" i="7"/>
  <c r="R142" i="7"/>
  <c r="Q142" i="7"/>
  <c r="P142" i="7"/>
  <c r="O142" i="7"/>
  <c r="N142" i="7"/>
  <c r="S140" i="7"/>
  <c r="R140" i="7"/>
  <c r="Q140" i="7"/>
  <c r="P140" i="7"/>
  <c r="O140" i="7"/>
  <c r="N140" i="7"/>
  <c r="S138" i="7"/>
  <c r="R138" i="7"/>
  <c r="Q138" i="7"/>
  <c r="P138" i="7"/>
  <c r="O138" i="7"/>
  <c r="N138" i="7"/>
  <c r="S137" i="7"/>
  <c r="R137" i="7"/>
  <c r="Q137" i="7"/>
  <c r="P137" i="7"/>
  <c r="O137" i="7"/>
  <c r="N137" i="7"/>
  <c r="S135" i="7"/>
  <c r="R135" i="7"/>
  <c r="Q135" i="7"/>
  <c r="P135" i="7"/>
  <c r="O135" i="7"/>
  <c r="N135" i="7"/>
  <c r="S134" i="7"/>
  <c r="R134" i="7"/>
  <c r="Q134" i="7"/>
  <c r="P134" i="7"/>
  <c r="O134" i="7"/>
  <c r="N134" i="7"/>
  <c r="S133" i="7"/>
  <c r="R133" i="7"/>
  <c r="Q133" i="7"/>
  <c r="P133" i="7"/>
  <c r="O133" i="7"/>
  <c r="N133" i="7"/>
  <c r="S131" i="7"/>
  <c r="R131" i="7"/>
  <c r="Q131" i="7"/>
  <c r="P131" i="7"/>
  <c r="O131" i="7"/>
  <c r="N131" i="7"/>
  <c r="S130" i="7"/>
  <c r="R130" i="7"/>
  <c r="Q130" i="7"/>
  <c r="P130" i="7"/>
  <c r="O130" i="7"/>
  <c r="N130" i="7"/>
  <c r="S128" i="7"/>
  <c r="R128" i="7"/>
  <c r="Q128" i="7"/>
  <c r="P128" i="7"/>
  <c r="O128" i="7"/>
  <c r="N128" i="7"/>
  <c r="S125" i="7"/>
  <c r="R125" i="7"/>
  <c r="Q125" i="7"/>
  <c r="P125" i="7"/>
  <c r="O125" i="7"/>
  <c r="N125" i="7"/>
  <c r="S123" i="7"/>
  <c r="R123" i="7"/>
  <c r="Q123" i="7"/>
  <c r="P123" i="7"/>
  <c r="O123" i="7"/>
  <c r="N123" i="7"/>
  <c r="S122" i="7"/>
  <c r="R122" i="7"/>
  <c r="Q122" i="7"/>
  <c r="P122" i="7"/>
  <c r="O122" i="7"/>
  <c r="N122" i="7"/>
  <c r="S120" i="7"/>
  <c r="R120" i="7"/>
  <c r="Q120" i="7"/>
  <c r="P120" i="7"/>
  <c r="O120" i="7"/>
  <c r="N120" i="7"/>
  <c r="S119" i="7"/>
  <c r="R119" i="7"/>
  <c r="Q119" i="7"/>
  <c r="P119" i="7"/>
  <c r="O119" i="7"/>
  <c r="N119" i="7"/>
  <c r="S117" i="7"/>
  <c r="R117" i="7"/>
  <c r="Q117" i="7"/>
  <c r="P117" i="7"/>
  <c r="O117" i="7"/>
  <c r="N117" i="7"/>
  <c r="S115" i="7"/>
  <c r="R115" i="7"/>
  <c r="Q115" i="7"/>
  <c r="P115" i="7"/>
  <c r="O115" i="7"/>
  <c r="N115" i="7"/>
  <c r="S113" i="7"/>
  <c r="R113" i="7"/>
  <c r="Q113" i="7"/>
  <c r="P113" i="7"/>
  <c r="O113" i="7"/>
  <c r="N113" i="7"/>
  <c r="S111" i="7"/>
  <c r="R111" i="7"/>
  <c r="Q111" i="7"/>
  <c r="P111" i="7"/>
  <c r="O111" i="7"/>
  <c r="N111" i="7"/>
  <c r="S109" i="7"/>
  <c r="R109" i="7"/>
  <c r="Q109" i="7"/>
  <c r="P109" i="7"/>
  <c r="O109" i="7"/>
  <c r="N109" i="7"/>
  <c r="S105" i="7"/>
  <c r="R105" i="7"/>
  <c r="Q105" i="7"/>
  <c r="P105" i="7"/>
  <c r="O105" i="7"/>
  <c r="N105" i="7"/>
  <c r="S103" i="7"/>
  <c r="R103" i="7"/>
  <c r="Q103" i="7"/>
  <c r="P103" i="7"/>
  <c r="O103" i="7"/>
  <c r="N103" i="7"/>
  <c r="S102" i="7"/>
  <c r="R102" i="7"/>
  <c r="Q102" i="7"/>
  <c r="P102" i="7"/>
  <c r="O102" i="7"/>
  <c r="N102" i="7"/>
  <c r="S100" i="7"/>
  <c r="R100" i="7"/>
  <c r="Q100" i="7"/>
  <c r="P100" i="7"/>
  <c r="O100" i="7"/>
  <c r="N100" i="7"/>
  <c r="S98" i="7"/>
  <c r="R98" i="7"/>
  <c r="Q98" i="7"/>
  <c r="P98" i="7"/>
  <c r="O98" i="7"/>
  <c r="N98" i="7"/>
  <c r="S97" i="7"/>
  <c r="R97" i="7"/>
  <c r="Q97" i="7"/>
  <c r="P97" i="7"/>
  <c r="O97" i="7"/>
  <c r="N97" i="7"/>
  <c r="S96" i="7"/>
  <c r="R96" i="7"/>
  <c r="Q96" i="7"/>
  <c r="P96" i="7"/>
  <c r="O96" i="7"/>
  <c r="N96" i="7"/>
  <c r="S95" i="7"/>
  <c r="R95" i="7"/>
  <c r="Q95" i="7"/>
  <c r="P95" i="7"/>
  <c r="O95" i="7"/>
  <c r="N95" i="7"/>
  <c r="S93" i="7"/>
  <c r="R93" i="7"/>
  <c r="Q93" i="7"/>
  <c r="P93" i="7"/>
  <c r="O93" i="7"/>
  <c r="N93" i="7"/>
  <c r="S92" i="7"/>
  <c r="R92" i="7"/>
  <c r="Q92" i="7"/>
  <c r="P92" i="7"/>
  <c r="O92" i="7"/>
  <c r="N92" i="7"/>
  <c r="S90" i="7"/>
  <c r="R90" i="7"/>
  <c r="Q90" i="7"/>
  <c r="P90" i="7"/>
  <c r="O90" i="7"/>
  <c r="N90" i="7"/>
  <c r="S85" i="7"/>
  <c r="R85" i="7"/>
  <c r="Q85" i="7"/>
  <c r="P85" i="7"/>
  <c r="O85" i="7"/>
  <c r="N85" i="7"/>
  <c r="S80" i="7"/>
  <c r="R80" i="7"/>
  <c r="Q80" i="7"/>
  <c r="P80" i="7"/>
  <c r="O80" i="7"/>
  <c r="N80" i="7"/>
  <c r="S71" i="7"/>
  <c r="R71" i="7"/>
  <c r="Q71" i="7"/>
  <c r="P71" i="7"/>
  <c r="O71" i="7"/>
  <c r="N71" i="7"/>
  <c r="S61" i="7"/>
  <c r="R61" i="7"/>
  <c r="Q61" i="7"/>
  <c r="P61" i="7"/>
  <c r="O61" i="7"/>
  <c r="N61" i="7"/>
  <c r="S30" i="7"/>
  <c r="R30" i="7"/>
  <c r="Q30" i="7"/>
  <c r="P30" i="7"/>
  <c r="O30" i="7"/>
  <c r="N30" i="7"/>
  <c r="S20" i="7"/>
  <c r="R20" i="7"/>
  <c r="Q20" i="7"/>
  <c r="P20" i="7"/>
  <c r="O20" i="7"/>
  <c r="N20" i="7"/>
  <c r="S107" i="7"/>
  <c r="R107" i="7"/>
  <c r="Q107" i="7"/>
  <c r="P107" i="7"/>
  <c r="O107" i="7"/>
  <c r="N107" i="7"/>
  <c r="S88" i="7"/>
  <c r="R88" i="7"/>
  <c r="Q88" i="7"/>
  <c r="P88" i="7"/>
  <c r="O88" i="7"/>
  <c r="N88" i="7"/>
  <c r="S87" i="7"/>
  <c r="R87" i="7"/>
  <c r="Q87" i="7"/>
  <c r="P87" i="7"/>
  <c r="O87" i="7"/>
  <c r="N87" i="7"/>
  <c r="S86" i="7"/>
  <c r="R86" i="7"/>
  <c r="Q86" i="7"/>
  <c r="P86" i="7"/>
  <c r="O86" i="7"/>
  <c r="N86" i="7"/>
  <c r="S83" i="7"/>
  <c r="R83" i="7"/>
  <c r="Q83" i="7"/>
  <c r="P83" i="7"/>
  <c r="O83" i="7"/>
  <c r="N83" i="7"/>
  <c r="S82" i="7"/>
  <c r="R82" i="7"/>
  <c r="Q82" i="7"/>
  <c r="P82" i="7"/>
  <c r="O82" i="7"/>
  <c r="N82" i="7"/>
  <c r="S81" i="7"/>
  <c r="R81" i="7"/>
  <c r="Q81" i="7"/>
  <c r="P81" i="7"/>
  <c r="O81" i="7"/>
  <c r="N81" i="7"/>
  <c r="S2" i="7"/>
  <c r="R2" i="7"/>
  <c r="Q2" i="7"/>
  <c r="P2" i="7"/>
  <c r="N2" i="7"/>
  <c r="S79" i="7"/>
  <c r="R79" i="7"/>
  <c r="Q79" i="7"/>
  <c r="P79" i="7"/>
  <c r="O79" i="7"/>
  <c r="N79" i="7"/>
  <c r="S78" i="7"/>
  <c r="R78" i="7"/>
  <c r="Q78" i="7"/>
  <c r="P78" i="7"/>
  <c r="O78" i="7"/>
  <c r="N78" i="7"/>
  <c r="S77" i="7"/>
  <c r="R77" i="7"/>
  <c r="Q77" i="7"/>
  <c r="P77" i="7"/>
  <c r="O77" i="7"/>
  <c r="N77" i="7"/>
  <c r="S76" i="7"/>
  <c r="R76" i="7"/>
  <c r="Q76" i="7"/>
  <c r="P76" i="7"/>
  <c r="O76" i="7"/>
  <c r="N76" i="7"/>
  <c r="S75" i="7"/>
  <c r="R75" i="7"/>
  <c r="Q75" i="7"/>
  <c r="P75" i="7"/>
  <c r="O75" i="7"/>
  <c r="N75" i="7"/>
  <c r="S74" i="7"/>
  <c r="R74" i="7"/>
  <c r="Q74" i="7"/>
  <c r="P74" i="7"/>
  <c r="O74" i="7"/>
  <c r="N74" i="7"/>
  <c r="S73" i="7"/>
  <c r="R73" i="7"/>
  <c r="Q73" i="7"/>
  <c r="P73" i="7"/>
  <c r="O73" i="7"/>
  <c r="N73" i="7"/>
  <c r="S72" i="7"/>
  <c r="R72" i="7"/>
  <c r="Q72" i="7"/>
  <c r="P72" i="7"/>
  <c r="O72" i="7"/>
  <c r="N72" i="7"/>
  <c r="S69" i="7"/>
  <c r="R69" i="7"/>
  <c r="Q69" i="7"/>
  <c r="P69" i="7"/>
  <c r="O69" i="7"/>
  <c r="N69" i="7"/>
  <c r="S68" i="7"/>
  <c r="R68" i="7"/>
  <c r="Q68" i="7"/>
  <c r="P68" i="7"/>
  <c r="O68" i="7"/>
  <c r="N68" i="7"/>
  <c r="S67" i="7"/>
  <c r="R67" i="7"/>
  <c r="Q67" i="7"/>
  <c r="P67" i="7"/>
  <c r="O67" i="7"/>
  <c r="N67" i="7"/>
  <c r="S66" i="7"/>
  <c r="R66" i="7"/>
  <c r="Q66" i="7"/>
  <c r="P66" i="7"/>
  <c r="O66" i="7"/>
  <c r="N66" i="7"/>
  <c r="S65" i="7"/>
  <c r="R65" i="7"/>
  <c r="Q65" i="7"/>
  <c r="P65" i="7"/>
  <c r="O65" i="7"/>
  <c r="N65" i="7"/>
  <c r="S64" i="7"/>
  <c r="R64" i="7"/>
  <c r="Q64" i="7"/>
  <c r="P64" i="7"/>
  <c r="O64" i="7"/>
  <c r="N64" i="7"/>
  <c r="S63" i="7"/>
  <c r="R63" i="7"/>
  <c r="Q63" i="7"/>
  <c r="P63" i="7"/>
  <c r="O63" i="7"/>
  <c r="N63" i="7"/>
  <c r="S62" i="7"/>
  <c r="R62" i="7"/>
  <c r="Q62" i="7"/>
  <c r="P62" i="7"/>
  <c r="O62" i="7"/>
  <c r="N62" i="7"/>
  <c r="S59" i="7"/>
  <c r="R59" i="7"/>
  <c r="Q59" i="7"/>
  <c r="P59" i="7"/>
  <c r="O59" i="7"/>
  <c r="N59" i="7"/>
  <c r="S58" i="7"/>
  <c r="R58" i="7"/>
  <c r="Q58" i="7"/>
  <c r="P58" i="7"/>
  <c r="O58" i="7"/>
  <c r="N58" i="7"/>
  <c r="S57" i="7"/>
  <c r="R57" i="7"/>
  <c r="Q57" i="7"/>
  <c r="P57" i="7"/>
  <c r="O57" i="7"/>
  <c r="N57" i="7"/>
  <c r="S55" i="7"/>
  <c r="R55" i="7"/>
  <c r="Q55" i="7"/>
  <c r="P55" i="7"/>
  <c r="O55" i="7"/>
  <c r="N55" i="7"/>
  <c r="S53" i="7"/>
  <c r="R53" i="7"/>
  <c r="Q53" i="7"/>
  <c r="P53" i="7"/>
  <c r="O53" i="7"/>
  <c r="N53" i="7"/>
  <c r="S51" i="7"/>
  <c r="R51" i="7"/>
  <c r="Q51" i="7"/>
  <c r="P51" i="7"/>
  <c r="O51" i="7"/>
  <c r="N51" i="7"/>
  <c r="S50" i="7"/>
  <c r="R50" i="7"/>
  <c r="Q50" i="7"/>
  <c r="P50" i="7"/>
  <c r="O50" i="7"/>
  <c r="N50" i="7"/>
  <c r="S48" i="7"/>
  <c r="R48" i="7"/>
  <c r="Q48" i="7"/>
  <c r="P48" i="7"/>
  <c r="O48" i="7"/>
  <c r="N48" i="7"/>
  <c r="S46" i="7"/>
  <c r="R46" i="7"/>
  <c r="Q46" i="7"/>
  <c r="P46" i="7"/>
  <c r="O46" i="7"/>
  <c r="N46" i="7"/>
  <c r="S45" i="7"/>
  <c r="R45" i="7"/>
  <c r="Q45" i="7"/>
  <c r="P45" i="7"/>
  <c r="O45" i="7"/>
  <c r="N45" i="7"/>
  <c r="S43" i="7"/>
  <c r="R43" i="7"/>
  <c r="Q43" i="7"/>
  <c r="P43" i="7"/>
  <c r="O43" i="7"/>
  <c r="N43" i="7"/>
  <c r="S41" i="7"/>
  <c r="R41" i="7"/>
  <c r="Q41" i="7"/>
  <c r="P41" i="7"/>
  <c r="O41" i="7"/>
  <c r="N41" i="7"/>
  <c r="S39" i="7"/>
  <c r="R39" i="7"/>
  <c r="Q39" i="7"/>
  <c r="P39" i="7"/>
  <c r="O39" i="7"/>
  <c r="N39" i="7"/>
  <c r="S37" i="7"/>
  <c r="R37" i="7"/>
  <c r="Q37" i="7"/>
  <c r="P37" i="7"/>
  <c r="O37" i="7"/>
  <c r="N37" i="7"/>
  <c r="S35" i="7"/>
  <c r="R35" i="7"/>
  <c r="Q35" i="7"/>
  <c r="P35" i="7"/>
  <c r="O35" i="7"/>
  <c r="N35" i="7"/>
  <c r="S33" i="7"/>
  <c r="R33" i="7"/>
  <c r="Q33" i="7"/>
  <c r="P33" i="7"/>
  <c r="O33" i="7"/>
  <c r="N33" i="7"/>
  <c r="S31" i="7"/>
  <c r="R31" i="7"/>
  <c r="Q31" i="7"/>
  <c r="P31" i="7"/>
  <c r="O31" i="7"/>
  <c r="N31" i="7"/>
  <c r="S28" i="7"/>
  <c r="R28" i="7"/>
  <c r="Q28" i="7"/>
  <c r="P28" i="7"/>
  <c r="O28" i="7"/>
  <c r="N28" i="7"/>
  <c r="S27" i="7"/>
  <c r="R27" i="7"/>
  <c r="Q27" i="7"/>
  <c r="P27" i="7"/>
  <c r="O27" i="7"/>
  <c r="N27" i="7"/>
  <c r="S26" i="7"/>
  <c r="R26" i="7"/>
  <c r="Q26" i="7"/>
  <c r="P26" i="7"/>
  <c r="O26" i="7"/>
  <c r="N26" i="7"/>
  <c r="S23" i="7"/>
  <c r="R23" i="7"/>
  <c r="Q23" i="7"/>
  <c r="P23" i="7"/>
  <c r="O23" i="7"/>
  <c r="N23" i="7"/>
  <c r="S22" i="7"/>
  <c r="R22" i="7"/>
  <c r="Q22" i="7"/>
  <c r="P22" i="7"/>
  <c r="O22" i="7"/>
  <c r="N22" i="7"/>
  <c r="S21" i="7"/>
  <c r="R21" i="7"/>
  <c r="Q21" i="7"/>
  <c r="P21" i="7"/>
  <c r="O21" i="7"/>
  <c r="N21" i="7"/>
  <c r="S19" i="7"/>
  <c r="R19" i="7"/>
  <c r="Q19" i="7"/>
  <c r="P19" i="7"/>
  <c r="O19" i="7"/>
  <c r="N19" i="7"/>
  <c r="S17" i="7"/>
  <c r="R17" i="7"/>
  <c r="Q17" i="7"/>
  <c r="P17" i="7"/>
  <c r="O17" i="7"/>
  <c r="N17" i="7"/>
  <c r="S16" i="7"/>
  <c r="R16" i="7"/>
  <c r="Q16" i="7"/>
  <c r="P16" i="7"/>
  <c r="O16" i="7"/>
  <c r="N16" i="7"/>
  <c r="S14" i="7"/>
  <c r="R14" i="7"/>
  <c r="Q14" i="7"/>
  <c r="P14" i="7"/>
  <c r="O14" i="7"/>
  <c r="N14" i="7"/>
  <c r="S11" i="7"/>
  <c r="R11" i="7"/>
  <c r="Q11" i="7"/>
  <c r="P11" i="7"/>
  <c r="O11" i="7"/>
  <c r="N11" i="7"/>
  <c r="S9" i="7"/>
  <c r="R9" i="7"/>
  <c r="Q9" i="7"/>
  <c r="P9" i="7"/>
  <c r="O9" i="7"/>
  <c r="N9" i="7"/>
  <c r="S7" i="7"/>
  <c r="R7" i="7"/>
  <c r="Q7" i="7"/>
  <c r="P7" i="7"/>
  <c r="O7" i="7"/>
  <c r="N7" i="7"/>
  <c r="S5" i="7"/>
  <c r="R5" i="7"/>
  <c r="Q5" i="7"/>
  <c r="P5" i="7"/>
  <c r="O5" i="7"/>
  <c r="N5" i="7"/>
  <c r="S197" i="7"/>
  <c r="R197" i="7"/>
  <c r="Q197" i="7"/>
  <c r="P197" i="7"/>
  <c r="O197" i="7"/>
  <c r="N197" i="7"/>
  <c r="S196" i="7"/>
  <c r="R196" i="7"/>
  <c r="Q196" i="7"/>
  <c r="P196" i="7"/>
  <c r="O196" i="7"/>
  <c r="N196" i="7"/>
  <c r="S195" i="7"/>
  <c r="R195" i="7"/>
  <c r="Q195" i="7"/>
  <c r="P195" i="7"/>
  <c r="O195" i="7"/>
  <c r="N195" i="7"/>
  <c r="S194" i="7"/>
  <c r="R194" i="7"/>
  <c r="Q194" i="7"/>
  <c r="P194" i="7"/>
  <c r="O194" i="7"/>
  <c r="N194" i="7"/>
  <c r="S193" i="7"/>
  <c r="R193" i="7"/>
  <c r="Q193" i="7"/>
  <c r="P193" i="7"/>
  <c r="O193" i="7"/>
  <c r="N193" i="7"/>
  <c r="S192" i="7"/>
  <c r="R192" i="7"/>
  <c r="Q192" i="7"/>
  <c r="P192" i="7"/>
  <c r="O192" i="7"/>
  <c r="N192" i="7"/>
  <c r="S191" i="7"/>
  <c r="R191" i="7"/>
  <c r="Q191" i="7"/>
  <c r="P191" i="7"/>
  <c r="O191" i="7"/>
  <c r="N191" i="7"/>
  <c r="S190" i="7"/>
  <c r="R190" i="7"/>
  <c r="Q190" i="7"/>
  <c r="P190" i="7"/>
  <c r="O190" i="7"/>
  <c r="N190" i="7"/>
  <c r="S189" i="7"/>
  <c r="R189" i="7"/>
  <c r="Q189" i="7"/>
  <c r="P189" i="7"/>
  <c r="O189" i="7"/>
  <c r="N189" i="7"/>
  <c r="S187" i="7"/>
  <c r="R187" i="7"/>
  <c r="Q187" i="7"/>
  <c r="P187" i="7"/>
  <c r="O187" i="7"/>
  <c r="N187" i="7"/>
  <c r="S186" i="7"/>
  <c r="R186" i="7"/>
  <c r="Q186" i="7"/>
  <c r="P186" i="7"/>
  <c r="O186" i="7"/>
  <c r="N186" i="7"/>
  <c r="S185" i="7"/>
  <c r="R185" i="7"/>
  <c r="Q185" i="7"/>
  <c r="P185" i="7"/>
  <c r="O185" i="7"/>
  <c r="N185" i="7"/>
  <c r="S184" i="7"/>
  <c r="R184" i="7"/>
  <c r="Q184" i="7"/>
  <c r="P184" i="7"/>
  <c r="O184" i="7"/>
  <c r="N184" i="7"/>
  <c r="S183" i="7"/>
  <c r="R183" i="7"/>
  <c r="Q183" i="7"/>
  <c r="P183" i="7"/>
  <c r="O183" i="7"/>
  <c r="N183" i="7"/>
  <c r="S182" i="7"/>
  <c r="R182" i="7"/>
  <c r="Q182" i="7"/>
  <c r="P182" i="7"/>
  <c r="O182" i="7"/>
  <c r="N182" i="7"/>
  <c r="S181" i="7"/>
  <c r="R181" i="7"/>
  <c r="Q181" i="7"/>
  <c r="P181" i="7"/>
  <c r="O181" i="7"/>
  <c r="N181" i="7"/>
  <c r="S180" i="7"/>
  <c r="R180" i="7"/>
  <c r="Q180" i="7"/>
  <c r="P180" i="7"/>
  <c r="O180" i="7"/>
  <c r="N180" i="7"/>
  <c r="S179" i="7"/>
  <c r="R179" i="7"/>
  <c r="Q179" i="7"/>
  <c r="P179" i="7"/>
  <c r="O179" i="7"/>
  <c r="N179" i="7"/>
  <c r="S178" i="7"/>
  <c r="R178" i="7"/>
  <c r="Q178" i="7"/>
  <c r="P178" i="7"/>
  <c r="O178" i="7"/>
  <c r="N178" i="7"/>
  <c r="S177" i="7"/>
  <c r="R177" i="7"/>
  <c r="Q177" i="7"/>
  <c r="P177" i="7"/>
  <c r="O177" i="7"/>
  <c r="N177" i="7"/>
  <c r="S175" i="7"/>
  <c r="R175" i="7"/>
  <c r="Q175" i="7"/>
  <c r="P175" i="7"/>
  <c r="O175" i="7"/>
  <c r="N175" i="7"/>
  <c r="S173" i="7"/>
  <c r="R173" i="7"/>
  <c r="Q173" i="7"/>
  <c r="P173" i="7"/>
  <c r="O173" i="7"/>
  <c r="N173" i="7"/>
  <c r="S171" i="7"/>
  <c r="R171" i="7"/>
  <c r="Q171" i="7"/>
  <c r="P171" i="7"/>
  <c r="O171" i="7"/>
  <c r="N171" i="7"/>
  <c r="S3" i="7"/>
  <c r="R3" i="7"/>
  <c r="Q3" i="7"/>
  <c r="P3" i="7"/>
  <c r="O3" i="7"/>
  <c r="N3" i="7"/>
  <c r="S166" i="7"/>
  <c r="R166" i="7"/>
  <c r="Q166" i="7"/>
  <c r="P166" i="7"/>
  <c r="O166" i="7"/>
  <c r="N166" i="7"/>
  <c r="S163" i="7"/>
  <c r="R163" i="7"/>
  <c r="Q163" i="7"/>
  <c r="P163" i="7"/>
  <c r="O163" i="7"/>
  <c r="N163" i="7"/>
  <c r="S161" i="7"/>
  <c r="R161" i="7"/>
  <c r="Q161" i="7"/>
  <c r="P161" i="7"/>
  <c r="O161" i="7"/>
  <c r="N161" i="7"/>
  <c r="S159" i="7"/>
  <c r="R159" i="7"/>
  <c r="Q159" i="7"/>
  <c r="P159" i="7"/>
  <c r="O159" i="7"/>
  <c r="N159" i="7"/>
  <c r="S157" i="7"/>
  <c r="R157" i="7"/>
  <c r="Q157" i="7"/>
  <c r="P157" i="7"/>
  <c r="O157" i="7"/>
  <c r="N157" i="7"/>
  <c r="S154" i="7"/>
  <c r="R154" i="7"/>
  <c r="Q154" i="7"/>
  <c r="P154" i="7"/>
  <c r="O154" i="7"/>
  <c r="N154" i="7"/>
  <c r="S149" i="7"/>
  <c r="R149" i="7"/>
  <c r="Q149" i="7"/>
  <c r="P149" i="7"/>
  <c r="O149" i="7"/>
  <c r="N149" i="7"/>
  <c r="S145" i="7"/>
  <c r="R145" i="7"/>
  <c r="Q145" i="7"/>
  <c r="P145" i="7"/>
  <c r="O145" i="7"/>
  <c r="N145" i="7"/>
  <c r="S144" i="7"/>
  <c r="R144" i="7"/>
  <c r="Q144" i="7"/>
  <c r="P144" i="7"/>
  <c r="O144" i="7"/>
  <c r="N144" i="7"/>
  <c r="S141" i="7"/>
  <c r="R141" i="7"/>
  <c r="Q141" i="7"/>
  <c r="P141" i="7"/>
  <c r="O141" i="7"/>
  <c r="N141" i="7"/>
  <c r="S139" i="7"/>
  <c r="R139" i="7"/>
  <c r="Q139" i="7"/>
  <c r="P139" i="7"/>
  <c r="O139" i="7"/>
  <c r="N139" i="7"/>
  <c r="S136" i="7"/>
  <c r="R136" i="7"/>
  <c r="Q136" i="7"/>
  <c r="P136" i="7"/>
  <c r="O136" i="7"/>
  <c r="N136" i="7"/>
  <c r="S132" i="7"/>
  <c r="R132" i="7"/>
  <c r="Q132" i="7"/>
  <c r="P132" i="7"/>
  <c r="O132" i="7"/>
  <c r="N132" i="7"/>
  <c r="S129" i="7"/>
  <c r="R129" i="7"/>
  <c r="Q129" i="7"/>
  <c r="P129" i="7"/>
  <c r="O129" i="7"/>
  <c r="N129" i="7"/>
  <c r="S127" i="7"/>
  <c r="R127" i="7"/>
  <c r="Q127" i="7"/>
  <c r="P127" i="7"/>
  <c r="O127" i="7"/>
  <c r="N127" i="7"/>
  <c r="S124" i="7"/>
  <c r="R124" i="7"/>
  <c r="Q124" i="7"/>
  <c r="P124" i="7"/>
  <c r="O124" i="7"/>
  <c r="N124" i="7"/>
  <c r="S121" i="7"/>
  <c r="R121" i="7"/>
  <c r="Q121" i="7"/>
  <c r="P121" i="7"/>
  <c r="O121" i="7"/>
  <c r="N121" i="7"/>
  <c r="S118" i="7"/>
  <c r="R118" i="7"/>
  <c r="Q118" i="7"/>
  <c r="P118" i="7"/>
  <c r="O118" i="7"/>
  <c r="N118" i="7"/>
  <c r="S116" i="7"/>
  <c r="R116" i="7"/>
  <c r="Q116" i="7"/>
  <c r="P116" i="7"/>
  <c r="O116" i="7"/>
  <c r="N116" i="7"/>
  <c r="S114" i="7"/>
  <c r="R114" i="7"/>
  <c r="Q114" i="7"/>
  <c r="P114" i="7"/>
  <c r="O114" i="7"/>
  <c r="N114" i="7"/>
  <c r="S112" i="7"/>
  <c r="R112" i="7"/>
  <c r="Q112" i="7"/>
  <c r="P112" i="7"/>
  <c r="O112" i="7"/>
  <c r="N112" i="7"/>
  <c r="S110" i="7"/>
  <c r="R110" i="7"/>
  <c r="Q110" i="7"/>
  <c r="P110" i="7"/>
  <c r="O110" i="7"/>
  <c r="N110" i="7"/>
  <c r="S108" i="7"/>
  <c r="R108" i="7"/>
  <c r="Q108" i="7"/>
  <c r="P108" i="7"/>
  <c r="O108" i="7"/>
  <c r="N108" i="7"/>
  <c r="S104" i="7"/>
  <c r="R104" i="7"/>
  <c r="Q104" i="7"/>
  <c r="P104" i="7"/>
  <c r="O104" i="7"/>
  <c r="N104" i="7"/>
  <c r="S101" i="7"/>
  <c r="R101" i="7"/>
  <c r="Q101" i="7"/>
  <c r="P101" i="7"/>
  <c r="O101" i="7"/>
  <c r="N101" i="7"/>
  <c r="S99" i="7"/>
  <c r="R99" i="7"/>
  <c r="Q99" i="7"/>
  <c r="P99" i="7"/>
  <c r="O99" i="7"/>
  <c r="N99" i="7"/>
  <c r="S94" i="7"/>
  <c r="R94" i="7"/>
  <c r="Q94" i="7"/>
  <c r="P94" i="7"/>
  <c r="O94" i="7"/>
  <c r="N94" i="7"/>
  <c r="S91" i="7"/>
  <c r="R91" i="7"/>
  <c r="Q91" i="7"/>
  <c r="P91" i="7"/>
  <c r="O91" i="7"/>
  <c r="N91" i="7"/>
  <c r="S89" i="7"/>
  <c r="R89" i="7"/>
  <c r="Q89" i="7"/>
  <c r="P89" i="7"/>
  <c r="O89" i="7"/>
  <c r="N89" i="7"/>
  <c r="S84" i="7"/>
  <c r="R84" i="7"/>
  <c r="Q84" i="7"/>
  <c r="P84" i="7"/>
  <c r="O84" i="7"/>
  <c r="N84" i="7"/>
  <c r="S70" i="7"/>
  <c r="R70" i="7"/>
  <c r="Q70" i="7"/>
  <c r="P70" i="7"/>
  <c r="O70" i="7"/>
  <c r="N70" i="7"/>
  <c r="S60" i="7"/>
  <c r="R60" i="7"/>
  <c r="Q60" i="7"/>
  <c r="P60" i="7"/>
  <c r="O60" i="7"/>
  <c r="N60" i="7"/>
  <c r="S47" i="7"/>
  <c r="R47" i="7"/>
  <c r="Q47" i="7"/>
  <c r="P47" i="7"/>
  <c r="O47" i="7"/>
  <c r="N47" i="7"/>
  <c r="S13" i="6"/>
  <c r="S15" i="6"/>
  <c r="S18" i="6"/>
  <c r="S20" i="6"/>
  <c r="S22" i="6"/>
  <c r="S25" i="6"/>
  <c r="S30" i="6"/>
  <c r="S32" i="6"/>
  <c r="S35" i="6"/>
  <c r="S37" i="6"/>
  <c r="S39" i="6"/>
  <c r="S41" i="6"/>
  <c r="S43" i="6"/>
  <c r="S45" i="6"/>
  <c r="S47" i="6"/>
  <c r="S50" i="6"/>
  <c r="S53" i="6"/>
  <c r="S55" i="6"/>
  <c r="S57" i="6"/>
  <c r="S60" i="6"/>
  <c r="S64" i="6"/>
  <c r="S67" i="6"/>
  <c r="S69" i="6"/>
  <c r="S71" i="6"/>
  <c r="S72" i="6"/>
  <c r="S76" i="6"/>
  <c r="S81" i="6"/>
  <c r="S83" i="6"/>
  <c r="S85" i="6"/>
  <c r="S87" i="6"/>
  <c r="S89" i="6"/>
  <c r="S92" i="6"/>
  <c r="S94" i="6"/>
  <c r="S98" i="6"/>
  <c r="S100" i="6"/>
  <c r="S102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6" i="6"/>
  <c r="S128" i="6"/>
  <c r="S130" i="6"/>
  <c r="S133" i="6"/>
  <c r="S135" i="6"/>
  <c r="S136" i="6"/>
  <c r="S138" i="6"/>
  <c r="S140" i="6"/>
  <c r="S141" i="6"/>
  <c r="S142" i="6"/>
  <c r="S145" i="6"/>
  <c r="S146" i="6"/>
  <c r="S147" i="6"/>
  <c r="S149" i="6"/>
  <c r="S151" i="6"/>
  <c r="S153" i="6"/>
  <c r="S155" i="6"/>
  <c r="S157" i="6"/>
  <c r="S159" i="6"/>
  <c r="S161" i="6"/>
  <c r="S163" i="6"/>
  <c r="S165" i="6"/>
  <c r="S166" i="6"/>
  <c r="S169" i="6"/>
  <c r="S170" i="6"/>
  <c r="S172" i="6"/>
  <c r="S174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" i="6"/>
  <c r="S9" i="6"/>
  <c r="S11" i="6"/>
  <c r="S14" i="6"/>
  <c r="S16" i="6"/>
  <c r="S17" i="6"/>
  <c r="S19" i="6"/>
  <c r="S21" i="6"/>
  <c r="S23" i="6"/>
  <c r="S24" i="6"/>
  <c r="S26" i="6"/>
  <c r="S27" i="6"/>
  <c r="S28" i="6"/>
  <c r="S29" i="6"/>
  <c r="S31" i="6"/>
  <c r="S33" i="6"/>
  <c r="S34" i="6"/>
  <c r="S36" i="6"/>
  <c r="S38" i="6"/>
  <c r="S40" i="6"/>
  <c r="S42" i="6"/>
  <c r="S44" i="6"/>
  <c r="S46" i="6"/>
  <c r="S48" i="6"/>
  <c r="S49" i="6"/>
  <c r="S51" i="6"/>
  <c r="S52" i="6"/>
  <c r="S54" i="6"/>
  <c r="S56" i="6"/>
  <c r="S58" i="6"/>
  <c r="S59" i="6"/>
  <c r="S61" i="6"/>
  <c r="S62" i="6"/>
  <c r="S63" i="6"/>
  <c r="S65" i="6"/>
  <c r="S66" i="6"/>
  <c r="S68" i="6"/>
  <c r="S70" i="6"/>
  <c r="S73" i="6"/>
  <c r="S74" i="6"/>
  <c r="S75" i="6"/>
  <c r="S77" i="6"/>
  <c r="S78" i="6"/>
  <c r="S79" i="6"/>
  <c r="S80" i="6"/>
  <c r="S82" i="6"/>
  <c r="S84" i="6"/>
  <c r="S86" i="6"/>
  <c r="S88" i="6"/>
  <c r="S90" i="6"/>
  <c r="S91" i="6"/>
  <c r="S93" i="6"/>
  <c r="S95" i="6"/>
  <c r="S96" i="6"/>
  <c r="S97" i="6"/>
  <c r="S99" i="6"/>
  <c r="S101" i="6"/>
  <c r="S103" i="6"/>
  <c r="S125" i="6"/>
  <c r="S127" i="6"/>
  <c r="S129" i="6"/>
  <c r="S131" i="6"/>
  <c r="S132" i="6"/>
  <c r="S134" i="6"/>
  <c r="S137" i="6"/>
  <c r="S139" i="6"/>
  <c r="S143" i="6"/>
  <c r="S144" i="6"/>
  <c r="S148" i="6"/>
  <c r="S150" i="6"/>
  <c r="S152" i="6"/>
  <c r="S154" i="6"/>
  <c r="S156" i="6"/>
  <c r="S158" i="6"/>
  <c r="S160" i="6"/>
  <c r="S162" i="6"/>
  <c r="S168" i="6"/>
  <c r="S164" i="6"/>
  <c r="S167" i="6"/>
  <c r="S171" i="6"/>
  <c r="S173" i="6"/>
  <c r="S175" i="6"/>
  <c r="S3" i="6"/>
  <c r="S4" i="6"/>
  <c r="S5" i="6"/>
  <c r="S6" i="6"/>
  <c r="S7" i="6"/>
  <c r="S8" i="6"/>
  <c r="S10" i="6"/>
  <c r="S12" i="6"/>
  <c r="R13" i="6"/>
  <c r="R15" i="6"/>
  <c r="R18" i="6"/>
  <c r="R20" i="6"/>
  <c r="R22" i="6"/>
  <c r="R25" i="6"/>
  <c r="R30" i="6"/>
  <c r="R32" i="6"/>
  <c r="R35" i="6"/>
  <c r="R37" i="6"/>
  <c r="R39" i="6"/>
  <c r="R41" i="6"/>
  <c r="R43" i="6"/>
  <c r="R45" i="6"/>
  <c r="R47" i="6"/>
  <c r="R50" i="6"/>
  <c r="R53" i="6"/>
  <c r="R55" i="6"/>
  <c r="R57" i="6"/>
  <c r="R60" i="6"/>
  <c r="R64" i="6"/>
  <c r="R67" i="6"/>
  <c r="R69" i="6"/>
  <c r="R71" i="6"/>
  <c r="R72" i="6"/>
  <c r="R76" i="6"/>
  <c r="R81" i="6"/>
  <c r="R83" i="6"/>
  <c r="R85" i="6"/>
  <c r="R87" i="6"/>
  <c r="R89" i="6"/>
  <c r="R92" i="6"/>
  <c r="R94" i="6"/>
  <c r="R98" i="6"/>
  <c r="R100" i="6"/>
  <c r="R102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6" i="6"/>
  <c r="R128" i="6"/>
  <c r="R130" i="6"/>
  <c r="R133" i="6"/>
  <c r="R135" i="6"/>
  <c r="R136" i="6"/>
  <c r="R138" i="6"/>
  <c r="R140" i="6"/>
  <c r="R141" i="6"/>
  <c r="R142" i="6"/>
  <c r="R145" i="6"/>
  <c r="R146" i="6"/>
  <c r="R147" i="6"/>
  <c r="R149" i="6"/>
  <c r="R151" i="6"/>
  <c r="R153" i="6"/>
  <c r="R155" i="6"/>
  <c r="R157" i="6"/>
  <c r="R159" i="6"/>
  <c r="R161" i="6"/>
  <c r="R163" i="6"/>
  <c r="R165" i="6"/>
  <c r="R166" i="6"/>
  <c r="R169" i="6"/>
  <c r="R170" i="6"/>
  <c r="R172" i="6"/>
  <c r="R174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" i="6"/>
  <c r="R9" i="6"/>
  <c r="R11" i="6"/>
  <c r="R14" i="6"/>
  <c r="R16" i="6"/>
  <c r="R17" i="6"/>
  <c r="R19" i="6"/>
  <c r="R21" i="6"/>
  <c r="R23" i="6"/>
  <c r="R24" i="6"/>
  <c r="R26" i="6"/>
  <c r="R27" i="6"/>
  <c r="R28" i="6"/>
  <c r="R29" i="6"/>
  <c r="R31" i="6"/>
  <c r="R33" i="6"/>
  <c r="R34" i="6"/>
  <c r="R36" i="6"/>
  <c r="R38" i="6"/>
  <c r="R40" i="6"/>
  <c r="R42" i="6"/>
  <c r="R44" i="6"/>
  <c r="R46" i="6"/>
  <c r="R48" i="6"/>
  <c r="R49" i="6"/>
  <c r="R51" i="6"/>
  <c r="R52" i="6"/>
  <c r="R54" i="6"/>
  <c r="R56" i="6"/>
  <c r="R58" i="6"/>
  <c r="R59" i="6"/>
  <c r="R61" i="6"/>
  <c r="R62" i="6"/>
  <c r="R63" i="6"/>
  <c r="R65" i="6"/>
  <c r="R66" i="6"/>
  <c r="R68" i="6"/>
  <c r="R70" i="6"/>
  <c r="R73" i="6"/>
  <c r="R74" i="6"/>
  <c r="R75" i="6"/>
  <c r="R77" i="6"/>
  <c r="R78" i="6"/>
  <c r="R79" i="6"/>
  <c r="R80" i="6"/>
  <c r="R82" i="6"/>
  <c r="R84" i="6"/>
  <c r="R86" i="6"/>
  <c r="R88" i="6"/>
  <c r="R90" i="6"/>
  <c r="R91" i="6"/>
  <c r="R93" i="6"/>
  <c r="R95" i="6"/>
  <c r="R96" i="6"/>
  <c r="R97" i="6"/>
  <c r="R99" i="6"/>
  <c r="R101" i="6"/>
  <c r="R103" i="6"/>
  <c r="R125" i="6"/>
  <c r="R127" i="6"/>
  <c r="R129" i="6"/>
  <c r="R131" i="6"/>
  <c r="R132" i="6"/>
  <c r="R134" i="6"/>
  <c r="R137" i="6"/>
  <c r="R143" i="6"/>
  <c r="R144" i="6"/>
  <c r="R148" i="6"/>
  <c r="R150" i="6"/>
  <c r="R152" i="6"/>
  <c r="R154" i="6"/>
  <c r="R156" i="6"/>
  <c r="R158" i="6"/>
  <c r="R160" i="6"/>
  <c r="R162" i="6"/>
  <c r="R168" i="6"/>
  <c r="R164" i="6"/>
  <c r="R167" i="6"/>
  <c r="R171" i="6"/>
  <c r="R173" i="6"/>
  <c r="R175" i="6"/>
  <c r="R3" i="6"/>
  <c r="R4" i="6"/>
  <c r="R5" i="6"/>
  <c r="R6" i="6"/>
  <c r="R7" i="6"/>
  <c r="R8" i="6"/>
  <c r="R12" i="6"/>
  <c r="Q13" i="6"/>
  <c r="Q15" i="6"/>
  <c r="Q18" i="6"/>
  <c r="Q20" i="6"/>
  <c r="Q22" i="6"/>
  <c r="Q25" i="6"/>
  <c r="Q30" i="6"/>
  <c r="Q32" i="6"/>
  <c r="Q35" i="6"/>
  <c r="Q37" i="6"/>
  <c r="Q39" i="6"/>
  <c r="Q41" i="6"/>
  <c r="Q43" i="6"/>
  <c r="Q45" i="6"/>
  <c r="Q47" i="6"/>
  <c r="Q50" i="6"/>
  <c r="Q53" i="6"/>
  <c r="Q55" i="6"/>
  <c r="Q57" i="6"/>
  <c r="Q60" i="6"/>
  <c r="Q64" i="6"/>
  <c r="Q67" i="6"/>
  <c r="Q69" i="6"/>
  <c r="Q71" i="6"/>
  <c r="Q72" i="6"/>
  <c r="Q76" i="6"/>
  <c r="Q81" i="6"/>
  <c r="Q83" i="6"/>
  <c r="Q85" i="6"/>
  <c r="Q87" i="6"/>
  <c r="Q89" i="6"/>
  <c r="Q92" i="6"/>
  <c r="Q94" i="6"/>
  <c r="Q98" i="6"/>
  <c r="Q100" i="6"/>
  <c r="Q102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6" i="6"/>
  <c r="Q128" i="6"/>
  <c r="Q130" i="6"/>
  <c r="Q133" i="6"/>
  <c r="Q135" i="6"/>
  <c r="Q136" i="6"/>
  <c r="Q138" i="6"/>
  <c r="Q140" i="6"/>
  <c r="Q141" i="6"/>
  <c r="Q142" i="6"/>
  <c r="Q145" i="6"/>
  <c r="Q146" i="6"/>
  <c r="Q147" i="6"/>
  <c r="Q149" i="6"/>
  <c r="Q151" i="6"/>
  <c r="Q153" i="6"/>
  <c r="Q155" i="6"/>
  <c r="Q157" i="6"/>
  <c r="Q159" i="6"/>
  <c r="Q161" i="6"/>
  <c r="Q163" i="6"/>
  <c r="Q165" i="6"/>
  <c r="Q166" i="6"/>
  <c r="Q169" i="6"/>
  <c r="Q170" i="6"/>
  <c r="Q172" i="6"/>
  <c r="Q174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" i="6"/>
  <c r="Q9" i="6"/>
  <c r="Q11" i="6"/>
  <c r="Q14" i="6"/>
  <c r="Q16" i="6"/>
  <c r="Q17" i="6"/>
  <c r="Q19" i="6"/>
  <c r="Q21" i="6"/>
  <c r="Q23" i="6"/>
  <c r="Q24" i="6"/>
  <c r="Q26" i="6"/>
  <c r="Q27" i="6"/>
  <c r="Q28" i="6"/>
  <c r="Q29" i="6"/>
  <c r="Q31" i="6"/>
  <c r="Q33" i="6"/>
  <c r="Q34" i="6"/>
  <c r="Q36" i="6"/>
  <c r="Q38" i="6"/>
  <c r="Q40" i="6"/>
  <c r="Q42" i="6"/>
  <c r="Q44" i="6"/>
  <c r="Q46" i="6"/>
  <c r="Q48" i="6"/>
  <c r="Q49" i="6"/>
  <c r="Q51" i="6"/>
  <c r="Q52" i="6"/>
  <c r="Q54" i="6"/>
  <c r="Q56" i="6"/>
  <c r="Q58" i="6"/>
  <c r="Q59" i="6"/>
  <c r="Q61" i="6"/>
  <c r="Q62" i="6"/>
  <c r="Q63" i="6"/>
  <c r="Q65" i="6"/>
  <c r="Q66" i="6"/>
  <c r="Q68" i="6"/>
  <c r="Q70" i="6"/>
  <c r="Q73" i="6"/>
  <c r="Q74" i="6"/>
  <c r="Q75" i="6"/>
  <c r="Q77" i="6"/>
  <c r="Q78" i="6"/>
  <c r="Q79" i="6"/>
  <c r="Q80" i="6"/>
  <c r="Q82" i="6"/>
  <c r="Q84" i="6"/>
  <c r="Q86" i="6"/>
  <c r="Q88" i="6"/>
  <c r="Q90" i="6"/>
  <c r="Q91" i="6"/>
  <c r="Q93" i="6"/>
  <c r="Q95" i="6"/>
  <c r="Q96" i="6"/>
  <c r="Q97" i="6"/>
  <c r="Q99" i="6"/>
  <c r="Q101" i="6"/>
  <c r="Q103" i="6"/>
  <c r="Q125" i="6"/>
  <c r="Q127" i="6"/>
  <c r="Q129" i="6"/>
  <c r="Q131" i="6"/>
  <c r="Q132" i="6"/>
  <c r="Q134" i="6"/>
  <c r="Q137" i="6"/>
  <c r="Q143" i="6"/>
  <c r="Q144" i="6"/>
  <c r="Q148" i="6"/>
  <c r="Q150" i="6"/>
  <c r="Q152" i="6"/>
  <c r="Q154" i="6"/>
  <c r="Q156" i="6"/>
  <c r="Q158" i="6"/>
  <c r="Q160" i="6"/>
  <c r="Q162" i="6"/>
  <c r="Q168" i="6"/>
  <c r="Q164" i="6"/>
  <c r="Q167" i="6"/>
  <c r="Q171" i="6"/>
  <c r="Q173" i="6"/>
  <c r="Q175" i="6"/>
  <c r="Q3" i="6"/>
  <c r="Q4" i="6"/>
  <c r="Q5" i="6"/>
  <c r="Q6" i="6"/>
  <c r="Q7" i="6"/>
  <c r="Q8" i="6"/>
  <c r="Q12" i="6"/>
  <c r="P13" i="6"/>
  <c r="P15" i="6"/>
  <c r="P18" i="6"/>
  <c r="P20" i="6"/>
  <c r="P22" i="6"/>
  <c r="P25" i="6"/>
  <c r="P30" i="6"/>
  <c r="P32" i="6"/>
  <c r="P35" i="6"/>
  <c r="P37" i="6"/>
  <c r="P39" i="6"/>
  <c r="P41" i="6"/>
  <c r="P43" i="6"/>
  <c r="P45" i="6"/>
  <c r="P47" i="6"/>
  <c r="P50" i="6"/>
  <c r="P53" i="6"/>
  <c r="P55" i="6"/>
  <c r="P57" i="6"/>
  <c r="P60" i="6"/>
  <c r="P64" i="6"/>
  <c r="P67" i="6"/>
  <c r="P69" i="6"/>
  <c r="P71" i="6"/>
  <c r="P72" i="6"/>
  <c r="P76" i="6"/>
  <c r="P81" i="6"/>
  <c r="P83" i="6"/>
  <c r="P85" i="6"/>
  <c r="P87" i="6"/>
  <c r="P89" i="6"/>
  <c r="P92" i="6"/>
  <c r="P94" i="6"/>
  <c r="P98" i="6"/>
  <c r="P100" i="6"/>
  <c r="P102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6" i="6"/>
  <c r="P128" i="6"/>
  <c r="P130" i="6"/>
  <c r="P133" i="6"/>
  <c r="P135" i="6"/>
  <c r="P136" i="6"/>
  <c r="P138" i="6"/>
  <c r="P140" i="6"/>
  <c r="P141" i="6"/>
  <c r="P142" i="6"/>
  <c r="P145" i="6"/>
  <c r="P146" i="6"/>
  <c r="P147" i="6"/>
  <c r="P149" i="6"/>
  <c r="P151" i="6"/>
  <c r="P153" i="6"/>
  <c r="P155" i="6"/>
  <c r="P157" i="6"/>
  <c r="P159" i="6"/>
  <c r="P161" i="6"/>
  <c r="P163" i="6"/>
  <c r="P165" i="6"/>
  <c r="P166" i="6"/>
  <c r="P169" i="6"/>
  <c r="P170" i="6"/>
  <c r="P172" i="6"/>
  <c r="P174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" i="6"/>
  <c r="P9" i="6"/>
  <c r="P11" i="6"/>
  <c r="P14" i="6"/>
  <c r="P16" i="6"/>
  <c r="P17" i="6"/>
  <c r="P19" i="6"/>
  <c r="P21" i="6"/>
  <c r="P23" i="6"/>
  <c r="P24" i="6"/>
  <c r="P26" i="6"/>
  <c r="P27" i="6"/>
  <c r="P28" i="6"/>
  <c r="P29" i="6"/>
  <c r="P31" i="6"/>
  <c r="P33" i="6"/>
  <c r="P34" i="6"/>
  <c r="P36" i="6"/>
  <c r="P38" i="6"/>
  <c r="P40" i="6"/>
  <c r="P42" i="6"/>
  <c r="P44" i="6"/>
  <c r="P46" i="6"/>
  <c r="P48" i="6"/>
  <c r="P49" i="6"/>
  <c r="P51" i="6"/>
  <c r="P52" i="6"/>
  <c r="P54" i="6"/>
  <c r="P56" i="6"/>
  <c r="P58" i="6"/>
  <c r="P59" i="6"/>
  <c r="P61" i="6"/>
  <c r="P62" i="6"/>
  <c r="P63" i="6"/>
  <c r="P65" i="6"/>
  <c r="P66" i="6"/>
  <c r="P68" i="6"/>
  <c r="P70" i="6"/>
  <c r="P73" i="6"/>
  <c r="P74" i="6"/>
  <c r="P75" i="6"/>
  <c r="P77" i="6"/>
  <c r="P78" i="6"/>
  <c r="P79" i="6"/>
  <c r="P80" i="6"/>
  <c r="P82" i="6"/>
  <c r="P84" i="6"/>
  <c r="P86" i="6"/>
  <c r="P88" i="6"/>
  <c r="P90" i="6"/>
  <c r="P91" i="6"/>
  <c r="P93" i="6"/>
  <c r="P95" i="6"/>
  <c r="P96" i="6"/>
  <c r="P97" i="6"/>
  <c r="P99" i="6"/>
  <c r="P101" i="6"/>
  <c r="P103" i="6"/>
  <c r="P125" i="6"/>
  <c r="P127" i="6"/>
  <c r="P129" i="6"/>
  <c r="P131" i="6"/>
  <c r="P132" i="6"/>
  <c r="P134" i="6"/>
  <c r="P137" i="6"/>
  <c r="P139" i="6"/>
  <c r="P143" i="6"/>
  <c r="P144" i="6"/>
  <c r="P148" i="6"/>
  <c r="P150" i="6"/>
  <c r="P152" i="6"/>
  <c r="P154" i="6"/>
  <c r="P156" i="6"/>
  <c r="P158" i="6"/>
  <c r="P160" i="6"/>
  <c r="P162" i="6"/>
  <c r="P168" i="6"/>
  <c r="P164" i="6"/>
  <c r="P167" i="6"/>
  <c r="P171" i="6"/>
  <c r="P173" i="6"/>
  <c r="P175" i="6"/>
  <c r="P3" i="6"/>
  <c r="P4" i="6"/>
  <c r="P5" i="6"/>
  <c r="P6" i="6"/>
  <c r="P7" i="6"/>
  <c r="P8" i="6"/>
  <c r="P10" i="6"/>
  <c r="P12" i="6"/>
  <c r="O12" i="6"/>
  <c r="O13" i="6"/>
  <c r="O15" i="6"/>
  <c r="O18" i="6"/>
  <c r="O20" i="6"/>
  <c r="O22" i="6"/>
  <c r="O25" i="6"/>
  <c r="O30" i="6"/>
  <c r="O32" i="6"/>
  <c r="O35" i="6"/>
  <c r="O37" i="6"/>
  <c r="O39" i="6"/>
  <c r="O41" i="6"/>
  <c r="O43" i="6"/>
  <c r="O45" i="6"/>
  <c r="O47" i="6"/>
  <c r="O50" i="6"/>
  <c r="O53" i="6"/>
  <c r="O55" i="6"/>
  <c r="O57" i="6"/>
  <c r="O60" i="6"/>
  <c r="O64" i="6"/>
  <c r="O67" i="6"/>
  <c r="O69" i="6"/>
  <c r="O71" i="6"/>
  <c r="O72" i="6"/>
  <c r="O76" i="6"/>
  <c r="O81" i="6"/>
  <c r="O83" i="6"/>
  <c r="O85" i="6"/>
  <c r="O87" i="6"/>
  <c r="O89" i="6"/>
  <c r="O92" i="6"/>
  <c r="O94" i="6"/>
  <c r="O98" i="6"/>
  <c r="O100" i="6"/>
  <c r="O102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6" i="6"/>
  <c r="O128" i="6"/>
  <c r="O130" i="6"/>
  <c r="O133" i="6"/>
  <c r="O135" i="6"/>
  <c r="O136" i="6"/>
  <c r="O138" i="6"/>
  <c r="O140" i="6"/>
  <c r="O141" i="6"/>
  <c r="O142" i="6"/>
  <c r="O145" i="6"/>
  <c r="O146" i="6"/>
  <c r="O147" i="6"/>
  <c r="O149" i="6"/>
  <c r="O151" i="6"/>
  <c r="O153" i="6"/>
  <c r="O155" i="6"/>
  <c r="O157" i="6"/>
  <c r="O159" i="6"/>
  <c r="O161" i="6"/>
  <c r="O163" i="6"/>
  <c r="O165" i="6"/>
  <c r="O166" i="6"/>
  <c r="O169" i="6"/>
  <c r="O170" i="6"/>
  <c r="O172" i="6"/>
  <c r="O174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" i="6"/>
  <c r="O9" i="6"/>
  <c r="O11" i="6"/>
  <c r="O14" i="6"/>
  <c r="O16" i="6"/>
  <c r="O17" i="6"/>
  <c r="O19" i="6"/>
  <c r="O21" i="6"/>
  <c r="O23" i="6"/>
  <c r="O24" i="6"/>
  <c r="O26" i="6"/>
  <c r="O27" i="6"/>
  <c r="O28" i="6"/>
  <c r="O29" i="6"/>
  <c r="O31" i="6"/>
  <c r="O33" i="6"/>
  <c r="O34" i="6"/>
  <c r="O36" i="6"/>
  <c r="O38" i="6"/>
  <c r="O40" i="6"/>
  <c r="O42" i="6"/>
  <c r="O44" i="6"/>
  <c r="O46" i="6"/>
  <c r="O48" i="6"/>
  <c r="O49" i="6"/>
  <c r="O51" i="6"/>
  <c r="O52" i="6"/>
  <c r="O54" i="6"/>
  <c r="O56" i="6"/>
  <c r="O58" i="6"/>
  <c r="O59" i="6"/>
  <c r="O61" i="6"/>
  <c r="O62" i="6"/>
  <c r="O63" i="6"/>
  <c r="O65" i="6"/>
  <c r="O66" i="6"/>
  <c r="O68" i="6"/>
  <c r="O70" i="6"/>
  <c r="O73" i="6"/>
  <c r="O74" i="6"/>
  <c r="O75" i="6"/>
  <c r="O77" i="6"/>
  <c r="O78" i="6"/>
  <c r="O79" i="6"/>
  <c r="O80" i="6"/>
  <c r="O82" i="6"/>
  <c r="O84" i="6"/>
  <c r="O86" i="6"/>
  <c r="O88" i="6"/>
  <c r="O90" i="6"/>
  <c r="O91" i="6"/>
  <c r="O93" i="6"/>
  <c r="O95" i="6"/>
  <c r="O96" i="6"/>
  <c r="O97" i="6"/>
  <c r="O99" i="6"/>
  <c r="O101" i="6"/>
  <c r="O103" i="6"/>
  <c r="O125" i="6"/>
  <c r="O127" i="6"/>
  <c r="O129" i="6"/>
  <c r="O131" i="6"/>
  <c r="O132" i="6"/>
  <c r="O134" i="6"/>
  <c r="O137" i="6"/>
  <c r="O139" i="6"/>
  <c r="O143" i="6"/>
  <c r="O144" i="6"/>
  <c r="O148" i="6"/>
  <c r="O150" i="6"/>
  <c r="O152" i="6"/>
  <c r="O154" i="6"/>
  <c r="O156" i="6"/>
  <c r="O158" i="6"/>
  <c r="O160" i="6"/>
  <c r="O162" i="6"/>
  <c r="O168" i="6"/>
  <c r="O164" i="6"/>
  <c r="O167" i="6"/>
  <c r="O171" i="6"/>
  <c r="O173" i="6"/>
  <c r="O175" i="6"/>
  <c r="O3" i="6"/>
  <c r="O4" i="6"/>
  <c r="O5" i="6"/>
  <c r="O6" i="6"/>
  <c r="O7" i="6"/>
  <c r="O8" i="6"/>
  <c r="O10" i="6"/>
  <c r="N13" i="6"/>
  <c r="N15" i="6"/>
  <c r="N18" i="6"/>
  <c r="N20" i="6"/>
  <c r="N22" i="6"/>
  <c r="N25" i="6"/>
  <c r="N30" i="6"/>
  <c r="N32" i="6"/>
  <c r="N35" i="6"/>
  <c r="N37" i="6"/>
  <c r="N39" i="6"/>
  <c r="N41" i="6"/>
  <c r="N43" i="6"/>
  <c r="N45" i="6"/>
  <c r="N47" i="6"/>
  <c r="N50" i="6"/>
  <c r="N53" i="6"/>
  <c r="N55" i="6"/>
  <c r="N57" i="6"/>
  <c r="N60" i="6"/>
  <c r="N64" i="6"/>
  <c r="N67" i="6"/>
  <c r="N69" i="6"/>
  <c r="N71" i="6"/>
  <c r="N72" i="6"/>
  <c r="N76" i="6"/>
  <c r="N81" i="6"/>
  <c r="N83" i="6"/>
  <c r="N85" i="6"/>
  <c r="N87" i="6"/>
  <c r="N89" i="6"/>
  <c r="N92" i="6"/>
  <c r="N94" i="6"/>
  <c r="N98" i="6"/>
  <c r="N100" i="6"/>
  <c r="N102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6" i="6"/>
  <c r="N128" i="6"/>
  <c r="N130" i="6"/>
  <c r="N133" i="6"/>
  <c r="N135" i="6"/>
  <c r="N136" i="6"/>
  <c r="N138" i="6"/>
  <c r="N140" i="6"/>
  <c r="N141" i="6"/>
  <c r="N142" i="6"/>
  <c r="N145" i="6"/>
  <c r="N146" i="6"/>
  <c r="N147" i="6"/>
  <c r="N149" i="6"/>
  <c r="N151" i="6"/>
  <c r="N153" i="6"/>
  <c r="N155" i="6"/>
  <c r="N157" i="6"/>
  <c r="N159" i="6"/>
  <c r="N161" i="6"/>
  <c r="N163" i="6"/>
  <c r="N165" i="6"/>
  <c r="N166" i="6"/>
  <c r="N169" i="6"/>
  <c r="N170" i="6"/>
  <c r="N172" i="6"/>
  <c r="N174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" i="6"/>
  <c r="N9" i="6"/>
  <c r="N11" i="6"/>
  <c r="N14" i="6"/>
  <c r="N16" i="6"/>
  <c r="N17" i="6"/>
  <c r="N19" i="6"/>
  <c r="N21" i="6"/>
  <c r="N23" i="6"/>
  <c r="N24" i="6"/>
  <c r="N26" i="6"/>
  <c r="N27" i="6"/>
  <c r="N28" i="6"/>
  <c r="N29" i="6"/>
  <c r="N31" i="6"/>
  <c r="N33" i="6"/>
  <c r="N34" i="6"/>
  <c r="N36" i="6"/>
  <c r="N38" i="6"/>
  <c r="N40" i="6"/>
  <c r="N42" i="6"/>
  <c r="N44" i="6"/>
  <c r="N46" i="6"/>
  <c r="N48" i="6"/>
  <c r="N49" i="6"/>
  <c r="N51" i="6"/>
  <c r="N52" i="6"/>
  <c r="N54" i="6"/>
  <c r="N56" i="6"/>
  <c r="N58" i="6"/>
  <c r="N59" i="6"/>
  <c r="N61" i="6"/>
  <c r="N62" i="6"/>
  <c r="N63" i="6"/>
  <c r="N65" i="6"/>
  <c r="N66" i="6"/>
  <c r="N68" i="6"/>
  <c r="N70" i="6"/>
  <c r="N73" i="6"/>
  <c r="N74" i="6"/>
  <c r="N75" i="6"/>
  <c r="N77" i="6"/>
  <c r="N78" i="6"/>
  <c r="N79" i="6"/>
  <c r="N80" i="6"/>
  <c r="N82" i="6"/>
  <c r="N84" i="6"/>
  <c r="N86" i="6"/>
  <c r="N88" i="6"/>
  <c r="N90" i="6"/>
  <c r="N91" i="6"/>
  <c r="N93" i="6"/>
  <c r="N95" i="6"/>
  <c r="N96" i="6"/>
  <c r="N97" i="6"/>
  <c r="N99" i="6"/>
  <c r="N101" i="6"/>
  <c r="N103" i="6"/>
  <c r="N125" i="6"/>
  <c r="N127" i="6"/>
  <c r="N129" i="6"/>
  <c r="N131" i="6"/>
  <c r="N132" i="6"/>
  <c r="N134" i="6"/>
  <c r="N137" i="6"/>
  <c r="N139" i="6"/>
  <c r="N143" i="6"/>
  <c r="N144" i="6"/>
  <c r="N148" i="6"/>
  <c r="N150" i="6"/>
  <c r="N152" i="6"/>
  <c r="N154" i="6"/>
  <c r="N156" i="6"/>
  <c r="N158" i="6"/>
  <c r="N160" i="6"/>
  <c r="N162" i="6"/>
  <c r="N168" i="6"/>
  <c r="N164" i="6"/>
  <c r="N167" i="6"/>
  <c r="N171" i="6"/>
  <c r="N173" i="6"/>
  <c r="N175" i="6"/>
  <c r="N3" i="6"/>
  <c r="N4" i="6"/>
  <c r="N5" i="6"/>
  <c r="N6" i="6"/>
  <c r="N7" i="6"/>
  <c r="N8" i="6"/>
  <c r="N10" i="6"/>
  <c r="N12" i="6"/>
  <c r="I13" i="1"/>
  <c r="I12" i="1"/>
  <c r="H12" i="1"/>
  <c r="I11" i="1"/>
  <c r="I10" i="1"/>
  <c r="H10" i="1"/>
  <c r="I9" i="1"/>
  <c r="I8" i="1"/>
  <c r="H8" i="1"/>
  <c r="I7" i="1"/>
  <c r="H6" i="1"/>
  <c r="H7" i="1"/>
  <c r="G12" i="1"/>
  <c r="G11" i="1"/>
  <c r="G10" i="1"/>
  <c r="G7" i="1"/>
  <c r="G8" i="1"/>
  <c r="G9" i="1"/>
  <c r="G6" i="1"/>
  <c r="G3" i="1"/>
  <c r="G4" i="1"/>
  <c r="G5" i="1"/>
  <c r="G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2" i="3"/>
  <c r="F11" i="1"/>
  <c r="F12" i="1"/>
  <c r="F6" i="1"/>
  <c r="F7" i="1"/>
  <c r="F8" i="1"/>
  <c r="F9" i="1"/>
  <c r="F2" i="1"/>
  <c r="F3" i="1"/>
  <c r="F4" i="1"/>
  <c r="F5" i="1"/>
  <c r="F10" i="1"/>
</calcChain>
</file>

<file path=xl/sharedStrings.xml><?xml version="1.0" encoding="utf-8"?>
<sst xmlns="http://schemas.openxmlformats.org/spreadsheetml/2006/main" count="2325" uniqueCount="76">
  <si>
    <t>Ovitrampa</t>
  </si>
  <si>
    <t>Total de ovos</t>
  </si>
  <si>
    <t>Ovos eclodidos</t>
  </si>
  <si>
    <t>Temperatura</t>
  </si>
  <si>
    <t>Local</t>
  </si>
  <si>
    <t>6 (3 paletas)</t>
  </si>
  <si>
    <t>25°C</t>
  </si>
  <si>
    <t xml:space="preserve">Goiás </t>
  </si>
  <si>
    <t>7 (3 paletas)</t>
  </si>
  <si>
    <t>30°C</t>
  </si>
  <si>
    <t>2 (3 paletas)</t>
  </si>
  <si>
    <t>9 (3 paletas)</t>
  </si>
  <si>
    <t>20°C</t>
  </si>
  <si>
    <t>8 (3 paletas)</t>
  </si>
  <si>
    <t>1 (3 paletas)</t>
  </si>
  <si>
    <t>3 (3 paletas)</t>
  </si>
  <si>
    <t>14 (3 paletas)</t>
  </si>
  <si>
    <t>15°C</t>
  </si>
  <si>
    <t>5 (3 paletas)</t>
  </si>
  <si>
    <t>12 (3 paletas)</t>
  </si>
  <si>
    <t>4 (3 paletas)</t>
  </si>
  <si>
    <t>rate</t>
  </si>
  <si>
    <t>Etiqueta</t>
  </si>
  <si>
    <t>IMERSÃO</t>
  </si>
  <si>
    <t>L1</t>
  </si>
  <si>
    <t>L2</t>
  </si>
  <si>
    <t>L3</t>
  </si>
  <si>
    <t>L4</t>
  </si>
  <si>
    <t>PUPA</t>
  </si>
  <si>
    <t>ADULTO</t>
  </si>
  <si>
    <t>ESPÉCIE</t>
  </si>
  <si>
    <t>SEXO</t>
  </si>
  <si>
    <t>Aedes terrens</t>
  </si>
  <si>
    <t>M</t>
  </si>
  <si>
    <t>F</t>
  </si>
  <si>
    <t>Aedes albopictus</t>
  </si>
  <si>
    <t>L1-L2</t>
  </si>
  <si>
    <t>L2-L3</t>
  </si>
  <si>
    <t>L3-L4</t>
  </si>
  <si>
    <t>L4-PUPA</t>
  </si>
  <si>
    <t>PUPA-ADULTO</t>
  </si>
  <si>
    <t>Temp</t>
  </si>
  <si>
    <t>Temp_L1-L2</t>
  </si>
  <si>
    <t>Temp_L2-L3</t>
  </si>
  <si>
    <t>Temp_L3-L4</t>
  </si>
  <si>
    <t>Temp_L4-Pupa</t>
  </si>
  <si>
    <t>Temp_Pupa-Adulto</t>
  </si>
  <si>
    <t>Temperaturasqure</t>
  </si>
  <si>
    <t>Eclosão</t>
  </si>
  <si>
    <t>temp</t>
  </si>
  <si>
    <t>Haemagogus leucocelaenus</t>
  </si>
  <si>
    <t>Localidade</t>
  </si>
  <si>
    <t>Goias</t>
  </si>
  <si>
    <t>ID (etiqueta/temp/local)</t>
  </si>
  <si>
    <t>L2-L1</t>
  </si>
  <si>
    <t>L3-L2</t>
  </si>
  <si>
    <t>L4-L3</t>
  </si>
  <si>
    <t>ADULTO-PUPA</t>
  </si>
  <si>
    <t>Obs</t>
  </si>
  <si>
    <t>-</t>
  </si>
  <si>
    <t>L1-IMERSÃO</t>
  </si>
  <si>
    <t>PUPA-L4</t>
  </si>
  <si>
    <t>ID (etiqueta/temp/SP/local)</t>
  </si>
  <si>
    <t>ADULTO-IMERSÃO</t>
  </si>
  <si>
    <t>mudei ano de 2024 para 2023</t>
  </si>
  <si>
    <t>SP</t>
  </si>
  <si>
    <t>ID_etiqueta_temp_local</t>
  </si>
  <si>
    <t>L1_IMERSION</t>
  </si>
  <si>
    <t>L2_L1</t>
  </si>
  <si>
    <t>L3_L2</t>
  </si>
  <si>
    <t>L4_L3</t>
  </si>
  <si>
    <t>PUPA_L4</t>
  </si>
  <si>
    <t>ADULTO_PUPA</t>
  </si>
  <si>
    <t>ADULTO_IMERSION</t>
  </si>
  <si>
    <t>IMERSION</t>
  </si>
  <si>
    <t>datas pupa e adulto estavam erradas e foram ajustadas e incorporadas manualmente nas planilhas Goias_clean e Goias_clean_2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</si>
</sst>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E9FD-B5C0-43F4-BF41-AA493C9374ED}">
  <dimension ref="A1:I13"/>
  <sheetViews>
    <sheetView zoomScale="115" zoomScaleNormal="115" workbookViewId="0">
      <selection activeCell="G1" sqref="G1"/>
    </sheetView>
  </sheetViews>
  <sheetFormatPr defaultColWidth="8.85546875" defaultRowHeight="15" x14ac:dyDescent="0.25"/>
  <cols>
    <col min="1" max="1" width="11.85546875" style="1" bestFit="1" customWidth="1"/>
    <col min="2" max="2" width="12" style="1" bestFit="1" customWidth="1"/>
    <col min="3" max="3" width="13.42578125" style="1" bestFit="1" customWidth="1"/>
    <col min="4" max="4" width="11.5703125" style="1" bestFit="1" customWidth="1"/>
    <col min="5" max="5" width="6" style="1" bestFit="1" customWidth="1"/>
    <col min="6" max="6" width="12" style="2" bestFit="1" customWidth="1"/>
    <col min="7" max="7" width="16.28515625" style="1" bestFit="1" customWidth="1"/>
    <col min="8" max="16384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</v>
      </c>
      <c r="G1" s="1" t="s">
        <v>47</v>
      </c>
    </row>
    <row r="2" spans="1:9" x14ac:dyDescent="0.25">
      <c r="A2" s="1" t="s">
        <v>16</v>
      </c>
      <c r="B2" s="1">
        <v>18</v>
      </c>
      <c r="C2" s="1">
        <v>0</v>
      </c>
      <c r="D2" s="1">
        <v>15</v>
      </c>
      <c r="E2" s="1" t="s">
        <v>7</v>
      </c>
      <c r="F2" s="2">
        <f t="shared" ref="F2:F12" si="0">C2/B2</f>
        <v>0</v>
      </c>
      <c r="G2" s="1">
        <f>15*15</f>
        <v>225</v>
      </c>
    </row>
    <row r="3" spans="1:9" x14ac:dyDescent="0.25">
      <c r="A3" s="1" t="s">
        <v>18</v>
      </c>
      <c r="B3" s="1">
        <v>35</v>
      </c>
      <c r="C3" s="1">
        <v>0</v>
      </c>
      <c r="D3" s="1">
        <v>15</v>
      </c>
      <c r="E3" s="1" t="s">
        <v>7</v>
      </c>
      <c r="F3" s="2">
        <f t="shared" si="0"/>
        <v>0</v>
      </c>
      <c r="G3" s="1">
        <f t="shared" ref="G3:G5" si="1">15*15</f>
        <v>225</v>
      </c>
    </row>
    <row r="4" spans="1:9" x14ac:dyDescent="0.25">
      <c r="A4" s="1" t="s">
        <v>19</v>
      </c>
      <c r="B4" s="1">
        <v>50</v>
      </c>
      <c r="C4" s="1">
        <v>0</v>
      </c>
      <c r="D4" s="1">
        <v>15</v>
      </c>
      <c r="E4" s="1" t="s">
        <v>7</v>
      </c>
      <c r="F4" s="2">
        <f t="shared" si="0"/>
        <v>0</v>
      </c>
      <c r="G4" s="1">
        <f t="shared" si="1"/>
        <v>225</v>
      </c>
    </row>
    <row r="5" spans="1:9" x14ac:dyDescent="0.25">
      <c r="A5" s="1" t="s">
        <v>20</v>
      </c>
      <c r="B5" s="1">
        <v>111</v>
      </c>
      <c r="C5" s="1">
        <v>0</v>
      </c>
      <c r="D5" s="1">
        <v>15</v>
      </c>
      <c r="E5" s="1" t="s">
        <v>7</v>
      </c>
      <c r="F5" s="2">
        <f t="shared" si="0"/>
        <v>0</v>
      </c>
      <c r="G5" s="1">
        <f t="shared" si="1"/>
        <v>225</v>
      </c>
    </row>
    <row r="6" spans="1:9" x14ac:dyDescent="0.25">
      <c r="A6" s="1" t="s">
        <v>11</v>
      </c>
      <c r="B6" s="1">
        <v>106</v>
      </c>
      <c r="C6" s="1">
        <v>7</v>
      </c>
      <c r="D6" s="1">
        <v>20</v>
      </c>
      <c r="E6" s="1" t="s">
        <v>7</v>
      </c>
      <c r="F6" s="2">
        <f t="shared" si="0"/>
        <v>6.6037735849056603E-2</v>
      </c>
      <c r="G6" s="1">
        <f>20*20</f>
        <v>400</v>
      </c>
      <c r="H6" s="1">
        <f>SUM(B2:B5)</f>
        <v>214</v>
      </c>
    </row>
    <row r="7" spans="1:9" x14ac:dyDescent="0.25">
      <c r="A7" s="1" t="s">
        <v>13</v>
      </c>
      <c r="B7" s="1">
        <v>23</v>
      </c>
      <c r="C7" s="1">
        <v>2</v>
      </c>
      <c r="D7" s="1">
        <v>20</v>
      </c>
      <c r="E7" s="1" t="s">
        <v>7</v>
      </c>
      <c r="F7" s="2">
        <f t="shared" si="0"/>
        <v>8.6956521739130432E-2</v>
      </c>
      <c r="G7" s="1">
        <f t="shared" ref="G7:G9" si="2">20*20</f>
        <v>400</v>
      </c>
      <c r="H7" s="1">
        <f>SUM(B6:B9)</f>
        <v>181</v>
      </c>
      <c r="I7" s="1">
        <f>SUM(H6,H7)</f>
        <v>395</v>
      </c>
    </row>
    <row r="8" spans="1:9" x14ac:dyDescent="0.25">
      <c r="A8" s="1" t="s">
        <v>14</v>
      </c>
      <c r="B8" s="1">
        <v>27</v>
      </c>
      <c r="C8" s="1">
        <v>1</v>
      </c>
      <c r="D8" s="1">
        <v>20</v>
      </c>
      <c r="E8" s="1" t="s">
        <v>7</v>
      </c>
      <c r="F8" s="2">
        <f t="shared" si="0"/>
        <v>3.7037037037037035E-2</v>
      </c>
      <c r="G8" s="1">
        <f t="shared" si="2"/>
        <v>400</v>
      </c>
      <c r="H8" s="1">
        <f>226-130</f>
        <v>96</v>
      </c>
      <c r="I8" s="1">
        <f>SUM(I7,H8)</f>
        <v>491</v>
      </c>
    </row>
    <row r="9" spans="1:9" x14ac:dyDescent="0.25">
      <c r="A9" s="1" t="s">
        <v>15</v>
      </c>
      <c r="B9" s="1">
        <v>25</v>
      </c>
      <c r="C9" s="1">
        <v>0</v>
      </c>
      <c r="D9" s="1">
        <v>20</v>
      </c>
      <c r="E9" s="1" t="s">
        <v>7</v>
      </c>
      <c r="F9" s="2">
        <f t="shared" si="0"/>
        <v>0</v>
      </c>
      <c r="G9" s="1">
        <f t="shared" si="2"/>
        <v>400</v>
      </c>
      <c r="H9" s="1">
        <v>130</v>
      </c>
      <c r="I9" s="1">
        <f>SUM(I8,H9)</f>
        <v>621</v>
      </c>
    </row>
    <row r="10" spans="1:9" x14ac:dyDescent="0.25">
      <c r="A10" s="1" t="s">
        <v>5</v>
      </c>
      <c r="B10" s="1">
        <v>226</v>
      </c>
      <c r="C10" s="1">
        <v>130</v>
      </c>
      <c r="D10" s="1">
        <v>25</v>
      </c>
      <c r="E10" s="1" t="s">
        <v>7</v>
      </c>
      <c r="F10" s="2">
        <f t="shared" si="0"/>
        <v>0.5752212389380531</v>
      </c>
      <c r="G10" s="1">
        <f>25*25</f>
        <v>625</v>
      </c>
      <c r="H10" s="1">
        <f>115-83</f>
        <v>32</v>
      </c>
      <c r="I10" s="1">
        <f>SUM(I9,H10)</f>
        <v>653</v>
      </c>
    </row>
    <row r="11" spans="1:9" x14ac:dyDescent="0.25">
      <c r="A11" s="1" t="s">
        <v>8</v>
      </c>
      <c r="B11" s="1">
        <v>115</v>
      </c>
      <c r="C11" s="1">
        <v>83</v>
      </c>
      <c r="D11" s="1">
        <v>30</v>
      </c>
      <c r="E11" s="1" t="s">
        <v>7</v>
      </c>
      <c r="F11" s="2">
        <f t="shared" si="0"/>
        <v>0.72173913043478266</v>
      </c>
      <c r="G11" s="1">
        <f>30*30</f>
        <v>900</v>
      </c>
      <c r="H11" s="1">
        <v>83</v>
      </c>
      <c r="I11" s="1">
        <f>I10+H11</f>
        <v>736</v>
      </c>
    </row>
    <row r="12" spans="1:9" x14ac:dyDescent="0.25">
      <c r="A12" s="1" t="s">
        <v>10</v>
      </c>
      <c r="B12" s="1">
        <v>121</v>
      </c>
      <c r="C12" s="1">
        <v>14</v>
      </c>
      <c r="D12" s="1">
        <v>30</v>
      </c>
      <c r="E12" s="1" t="s">
        <v>7</v>
      </c>
      <c r="F12" s="2">
        <f t="shared" si="0"/>
        <v>0.11570247933884298</v>
      </c>
      <c r="G12" s="1">
        <f>30*30</f>
        <v>900</v>
      </c>
      <c r="H12" s="1">
        <f>121-14</f>
        <v>107</v>
      </c>
      <c r="I12" s="1">
        <f>SUM(I11,H12)</f>
        <v>843</v>
      </c>
    </row>
    <row r="13" spans="1:9" x14ac:dyDescent="0.25">
      <c r="H13" s="1">
        <v>14</v>
      </c>
      <c r="I13" s="1">
        <f>SUM(I12,H13)</f>
        <v>857</v>
      </c>
    </row>
  </sheetData>
  <sortState xmlns:xlrd2="http://schemas.microsoft.com/office/spreadsheetml/2017/richdata2" ref="A2:F12">
    <sortCondition ref="D1:D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3282-C32D-42D7-BA35-8F1274440DAA}">
  <dimension ref="A1:B857"/>
  <sheetViews>
    <sheetView workbookViewId="0">
      <selection activeCell="B29" sqref="B29"/>
    </sheetView>
  </sheetViews>
  <sheetFormatPr defaultRowHeight="15" x14ac:dyDescent="0.25"/>
  <cols>
    <col min="1" max="2" width="8.85546875" style="1"/>
  </cols>
  <sheetData>
    <row r="1" spans="1:2" s="1" customFormat="1" x14ac:dyDescent="0.25">
      <c r="A1" s="4" t="s">
        <v>48</v>
      </c>
      <c r="B1" s="4" t="s">
        <v>41</v>
      </c>
    </row>
    <row r="2" spans="1:2" x14ac:dyDescent="0.25">
      <c r="A2" s="1">
        <v>0</v>
      </c>
      <c r="B2" s="1">
        <v>15</v>
      </c>
    </row>
    <row r="3" spans="1:2" x14ac:dyDescent="0.25">
      <c r="A3" s="1">
        <v>0</v>
      </c>
      <c r="B3" s="1">
        <v>15</v>
      </c>
    </row>
    <row r="4" spans="1:2" x14ac:dyDescent="0.25">
      <c r="A4" s="1">
        <v>0</v>
      </c>
      <c r="B4" s="1">
        <v>15</v>
      </c>
    </row>
    <row r="5" spans="1:2" x14ac:dyDescent="0.25">
      <c r="A5" s="1">
        <v>0</v>
      </c>
      <c r="B5" s="1">
        <v>15</v>
      </c>
    </row>
    <row r="6" spans="1:2" x14ac:dyDescent="0.25">
      <c r="A6" s="1">
        <v>0</v>
      </c>
      <c r="B6" s="1">
        <v>15</v>
      </c>
    </row>
    <row r="7" spans="1:2" x14ac:dyDescent="0.25">
      <c r="A7" s="1">
        <v>0</v>
      </c>
      <c r="B7" s="1">
        <v>15</v>
      </c>
    </row>
    <row r="8" spans="1:2" x14ac:dyDescent="0.25">
      <c r="A8" s="1">
        <v>0</v>
      </c>
      <c r="B8" s="1">
        <v>15</v>
      </c>
    </row>
    <row r="9" spans="1:2" x14ac:dyDescent="0.25">
      <c r="A9" s="1">
        <v>0</v>
      </c>
      <c r="B9" s="1">
        <v>15</v>
      </c>
    </row>
    <row r="10" spans="1:2" x14ac:dyDescent="0.25">
      <c r="A10" s="1">
        <v>0</v>
      </c>
      <c r="B10" s="1">
        <v>15</v>
      </c>
    </row>
    <row r="11" spans="1:2" x14ac:dyDescent="0.25">
      <c r="A11" s="1">
        <v>0</v>
      </c>
      <c r="B11" s="1">
        <v>15</v>
      </c>
    </row>
    <row r="12" spans="1:2" x14ac:dyDescent="0.25">
      <c r="A12" s="1">
        <v>0</v>
      </c>
      <c r="B12" s="1">
        <v>15</v>
      </c>
    </row>
    <row r="13" spans="1:2" x14ac:dyDescent="0.25">
      <c r="A13" s="1">
        <v>0</v>
      </c>
      <c r="B13" s="1">
        <v>15</v>
      </c>
    </row>
    <row r="14" spans="1:2" x14ac:dyDescent="0.25">
      <c r="A14" s="1">
        <v>0</v>
      </c>
      <c r="B14" s="1">
        <v>15</v>
      </c>
    </row>
    <row r="15" spans="1:2" x14ac:dyDescent="0.25">
      <c r="A15" s="1">
        <v>0</v>
      </c>
      <c r="B15" s="1">
        <v>15</v>
      </c>
    </row>
    <row r="16" spans="1:2" x14ac:dyDescent="0.25">
      <c r="A16" s="1">
        <v>0</v>
      </c>
      <c r="B16" s="1">
        <v>15</v>
      </c>
    </row>
    <row r="17" spans="1:2" x14ac:dyDescent="0.25">
      <c r="A17" s="1">
        <v>0</v>
      </c>
      <c r="B17" s="1">
        <v>15</v>
      </c>
    </row>
    <row r="18" spans="1:2" x14ac:dyDescent="0.25">
      <c r="A18" s="1">
        <v>0</v>
      </c>
      <c r="B18" s="1">
        <v>15</v>
      </c>
    </row>
    <row r="19" spans="1:2" x14ac:dyDescent="0.25">
      <c r="A19" s="1">
        <v>0</v>
      </c>
      <c r="B19" s="1">
        <v>15</v>
      </c>
    </row>
    <row r="20" spans="1:2" x14ac:dyDescent="0.25">
      <c r="A20" s="1">
        <v>0</v>
      </c>
      <c r="B20" s="1">
        <v>15</v>
      </c>
    </row>
    <row r="21" spans="1:2" x14ac:dyDescent="0.25">
      <c r="A21" s="1">
        <v>0</v>
      </c>
      <c r="B21" s="1">
        <v>15</v>
      </c>
    </row>
    <row r="22" spans="1:2" x14ac:dyDescent="0.25">
      <c r="A22" s="1">
        <v>0</v>
      </c>
      <c r="B22" s="1">
        <v>15</v>
      </c>
    </row>
    <row r="23" spans="1:2" x14ac:dyDescent="0.25">
      <c r="A23" s="1">
        <v>0</v>
      </c>
      <c r="B23" s="1">
        <v>15</v>
      </c>
    </row>
    <row r="24" spans="1:2" x14ac:dyDescent="0.25">
      <c r="A24" s="1">
        <v>0</v>
      </c>
      <c r="B24" s="1">
        <v>15</v>
      </c>
    </row>
    <row r="25" spans="1:2" x14ac:dyDescent="0.25">
      <c r="A25" s="1">
        <v>0</v>
      </c>
      <c r="B25" s="1">
        <v>15</v>
      </c>
    </row>
    <row r="26" spans="1:2" x14ac:dyDescent="0.25">
      <c r="A26" s="1">
        <v>0</v>
      </c>
      <c r="B26" s="1">
        <v>15</v>
      </c>
    </row>
    <row r="27" spans="1:2" x14ac:dyDescent="0.25">
      <c r="A27" s="1">
        <v>0</v>
      </c>
      <c r="B27" s="1">
        <v>15</v>
      </c>
    </row>
    <row r="28" spans="1:2" x14ac:dyDescent="0.25">
      <c r="A28" s="1">
        <v>0</v>
      </c>
      <c r="B28" s="1">
        <v>15</v>
      </c>
    </row>
    <row r="29" spans="1:2" x14ac:dyDescent="0.25">
      <c r="A29" s="1">
        <v>0</v>
      </c>
      <c r="B29" s="1">
        <v>15</v>
      </c>
    </row>
    <row r="30" spans="1:2" x14ac:dyDescent="0.25">
      <c r="A30" s="1">
        <v>0</v>
      </c>
      <c r="B30" s="1">
        <v>15</v>
      </c>
    </row>
    <row r="31" spans="1:2" x14ac:dyDescent="0.25">
      <c r="A31" s="1">
        <v>0</v>
      </c>
      <c r="B31" s="1">
        <v>15</v>
      </c>
    </row>
    <row r="32" spans="1:2" x14ac:dyDescent="0.25">
      <c r="A32" s="1">
        <v>0</v>
      </c>
      <c r="B32" s="1">
        <v>15</v>
      </c>
    </row>
    <row r="33" spans="1:2" x14ac:dyDescent="0.25">
      <c r="A33" s="1">
        <v>0</v>
      </c>
      <c r="B33" s="1">
        <v>15</v>
      </c>
    </row>
    <row r="34" spans="1:2" x14ac:dyDescent="0.25">
      <c r="A34" s="1">
        <v>0</v>
      </c>
      <c r="B34" s="1">
        <v>15</v>
      </c>
    </row>
    <row r="35" spans="1:2" x14ac:dyDescent="0.25">
      <c r="A35" s="1">
        <v>0</v>
      </c>
      <c r="B35" s="1">
        <v>15</v>
      </c>
    </row>
    <row r="36" spans="1:2" x14ac:dyDescent="0.25">
      <c r="A36" s="1">
        <v>0</v>
      </c>
      <c r="B36" s="1">
        <v>15</v>
      </c>
    </row>
    <row r="37" spans="1:2" x14ac:dyDescent="0.25">
      <c r="A37" s="1">
        <v>0</v>
      </c>
      <c r="B37" s="1">
        <v>15</v>
      </c>
    </row>
    <row r="38" spans="1:2" x14ac:dyDescent="0.25">
      <c r="A38" s="1">
        <v>0</v>
      </c>
      <c r="B38" s="1">
        <v>15</v>
      </c>
    </row>
    <row r="39" spans="1:2" x14ac:dyDescent="0.25">
      <c r="A39" s="1">
        <v>0</v>
      </c>
      <c r="B39" s="1">
        <v>15</v>
      </c>
    </row>
    <row r="40" spans="1:2" x14ac:dyDescent="0.25">
      <c r="A40" s="1">
        <v>0</v>
      </c>
      <c r="B40" s="1">
        <v>15</v>
      </c>
    </row>
    <row r="41" spans="1:2" x14ac:dyDescent="0.25">
      <c r="A41" s="1">
        <v>0</v>
      </c>
      <c r="B41" s="1">
        <v>15</v>
      </c>
    </row>
    <row r="42" spans="1:2" x14ac:dyDescent="0.25">
      <c r="A42" s="1">
        <v>0</v>
      </c>
      <c r="B42" s="1">
        <v>15</v>
      </c>
    </row>
    <row r="43" spans="1:2" x14ac:dyDescent="0.25">
      <c r="A43" s="1">
        <v>0</v>
      </c>
      <c r="B43" s="1">
        <v>15</v>
      </c>
    </row>
    <row r="44" spans="1:2" x14ac:dyDescent="0.25">
      <c r="A44" s="1">
        <v>0</v>
      </c>
      <c r="B44" s="1">
        <v>15</v>
      </c>
    </row>
    <row r="45" spans="1:2" x14ac:dyDescent="0.25">
      <c r="A45" s="1">
        <v>0</v>
      </c>
      <c r="B45" s="1">
        <v>15</v>
      </c>
    </row>
    <row r="46" spans="1:2" x14ac:dyDescent="0.25">
      <c r="A46" s="1">
        <v>0</v>
      </c>
      <c r="B46" s="1">
        <v>15</v>
      </c>
    </row>
    <row r="47" spans="1:2" x14ac:dyDescent="0.25">
      <c r="A47" s="1">
        <v>0</v>
      </c>
      <c r="B47" s="1">
        <v>15</v>
      </c>
    </row>
    <row r="48" spans="1:2" x14ac:dyDescent="0.25">
      <c r="A48" s="1">
        <v>0</v>
      </c>
      <c r="B48" s="1">
        <v>15</v>
      </c>
    </row>
    <row r="49" spans="1:2" x14ac:dyDescent="0.25">
      <c r="A49" s="1">
        <v>0</v>
      </c>
      <c r="B49" s="1">
        <v>15</v>
      </c>
    </row>
    <row r="50" spans="1:2" x14ac:dyDescent="0.25">
      <c r="A50" s="1">
        <v>0</v>
      </c>
      <c r="B50" s="1">
        <v>15</v>
      </c>
    </row>
    <row r="51" spans="1:2" x14ac:dyDescent="0.25">
      <c r="A51" s="1">
        <v>0</v>
      </c>
      <c r="B51" s="1">
        <v>15</v>
      </c>
    </row>
    <row r="52" spans="1:2" x14ac:dyDescent="0.25">
      <c r="A52" s="1">
        <v>0</v>
      </c>
      <c r="B52" s="1">
        <v>15</v>
      </c>
    </row>
    <row r="53" spans="1:2" x14ac:dyDescent="0.25">
      <c r="A53" s="1">
        <v>0</v>
      </c>
      <c r="B53" s="1">
        <v>15</v>
      </c>
    </row>
    <row r="54" spans="1:2" x14ac:dyDescent="0.25">
      <c r="A54" s="1">
        <v>0</v>
      </c>
      <c r="B54" s="1">
        <v>15</v>
      </c>
    </row>
    <row r="55" spans="1:2" x14ac:dyDescent="0.25">
      <c r="A55" s="1">
        <v>0</v>
      </c>
      <c r="B55" s="1">
        <v>15</v>
      </c>
    </row>
    <row r="56" spans="1:2" x14ac:dyDescent="0.25">
      <c r="A56" s="1">
        <v>0</v>
      </c>
      <c r="B56" s="1">
        <v>15</v>
      </c>
    </row>
    <row r="57" spans="1:2" x14ac:dyDescent="0.25">
      <c r="A57" s="1">
        <v>0</v>
      </c>
      <c r="B57" s="1">
        <v>15</v>
      </c>
    </row>
    <row r="58" spans="1:2" x14ac:dyDescent="0.25">
      <c r="A58" s="1">
        <v>0</v>
      </c>
      <c r="B58" s="1">
        <v>15</v>
      </c>
    </row>
    <row r="59" spans="1:2" x14ac:dyDescent="0.25">
      <c r="A59" s="1">
        <v>0</v>
      </c>
      <c r="B59" s="1">
        <v>15</v>
      </c>
    </row>
    <row r="60" spans="1:2" x14ac:dyDescent="0.25">
      <c r="A60" s="1">
        <v>0</v>
      </c>
      <c r="B60" s="1">
        <v>15</v>
      </c>
    </row>
    <row r="61" spans="1:2" x14ac:dyDescent="0.25">
      <c r="A61" s="1">
        <v>0</v>
      </c>
      <c r="B61" s="1">
        <v>15</v>
      </c>
    </row>
    <row r="62" spans="1:2" x14ac:dyDescent="0.25">
      <c r="A62" s="1">
        <v>0</v>
      </c>
      <c r="B62" s="1">
        <v>15</v>
      </c>
    </row>
    <row r="63" spans="1:2" x14ac:dyDescent="0.25">
      <c r="A63" s="1">
        <v>0</v>
      </c>
      <c r="B63" s="1">
        <v>15</v>
      </c>
    </row>
    <row r="64" spans="1:2" x14ac:dyDescent="0.25">
      <c r="A64" s="1">
        <v>0</v>
      </c>
      <c r="B64" s="1">
        <v>15</v>
      </c>
    </row>
    <row r="65" spans="1:2" x14ac:dyDescent="0.25">
      <c r="A65" s="1">
        <v>0</v>
      </c>
      <c r="B65" s="1">
        <v>15</v>
      </c>
    </row>
    <row r="66" spans="1:2" x14ac:dyDescent="0.25">
      <c r="A66" s="1">
        <v>0</v>
      </c>
      <c r="B66" s="1">
        <v>15</v>
      </c>
    </row>
    <row r="67" spans="1:2" x14ac:dyDescent="0.25">
      <c r="A67" s="1">
        <v>0</v>
      </c>
      <c r="B67" s="1">
        <v>15</v>
      </c>
    </row>
    <row r="68" spans="1:2" x14ac:dyDescent="0.25">
      <c r="A68" s="1">
        <v>0</v>
      </c>
      <c r="B68" s="1">
        <v>15</v>
      </c>
    </row>
    <row r="69" spans="1:2" x14ac:dyDescent="0.25">
      <c r="A69" s="1">
        <v>0</v>
      </c>
      <c r="B69" s="1">
        <v>15</v>
      </c>
    </row>
    <row r="70" spans="1:2" x14ac:dyDescent="0.25">
      <c r="A70" s="1">
        <v>0</v>
      </c>
      <c r="B70" s="1">
        <v>15</v>
      </c>
    </row>
    <row r="71" spans="1:2" x14ac:dyDescent="0.25">
      <c r="A71" s="1">
        <v>0</v>
      </c>
      <c r="B71" s="1">
        <v>15</v>
      </c>
    </row>
    <row r="72" spans="1:2" x14ac:dyDescent="0.25">
      <c r="A72" s="1">
        <v>0</v>
      </c>
      <c r="B72" s="1">
        <v>15</v>
      </c>
    </row>
    <row r="73" spans="1:2" x14ac:dyDescent="0.25">
      <c r="A73" s="1">
        <v>0</v>
      </c>
      <c r="B73" s="1">
        <v>15</v>
      </c>
    </row>
    <row r="74" spans="1:2" x14ac:dyDescent="0.25">
      <c r="A74" s="1">
        <v>0</v>
      </c>
      <c r="B74" s="1">
        <v>15</v>
      </c>
    </row>
    <row r="75" spans="1:2" x14ac:dyDescent="0.25">
      <c r="A75" s="1">
        <v>0</v>
      </c>
      <c r="B75" s="1">
        <v>15</v>
      </c>
    </row>
    <row r="76" spans="1:2" x14ac:dyDescent="0.25">
      <c r="A76" s="1">
        <v>0</v>
      </c>
      <c r="B76" s="1">
        <v>15</v>
      </c>
    </row>
    <row r="77" spans="1:2" x14ac:dyDescent="0.25">
      <c r="A77" s="1">
        <v>0</v>
      </c>
      <c r="B77" s="1">
        <v>15</v>
      </c>
    </row>
    <row r="78" spans="1:2" x14ac:dyDescent="0.25">
      <c r="A78" s="1">
        <v>0</v>
      </c>
      <c r="B78" s="1">
        <v>15</v>
      </c>
    </row>
    <row r="79" spans="1:2" x14ac:dyDescent="0.25">
      <c r="A79" s="1">
        <v>0</v>
      </c>
      <c r="B79" s="1">
        <v>15</v>
      </c>
    </row>
    <row r="80" spans="1:2" x14ac:dyDescent="0.25">
      <c r="A80" s="1">
        <v>0</v>
      </c>
      <c r="B80" s="1">
        <v>15</v>
      </c>
    </row>
    <row r="81" spans="1:2" x14ac:dyDescent="0.25">
      <c r="A81" s="1">
        <v>0</v>
      </c>
      <c r="B81" s="1">
        <v>15</v>
      </c>
    </row>
    <row r="82" spans="1:2" x14ac:dyDescent="0.25">
      <c r="A82" s="1">
        <v>0</v>
      </c>
      <c r="B82" s="1">
        <v>15</v>
      </c>
    </row>
    <row r="83" spans="1:2" x14ac:dyDescent="0.25">
      <c r="A83" s="1">
        <v>0</v>
      </c>
      <c r="B83" s="1">
        <v>15</v>
      </c>
    </row>
    <row r="84" spans="1:2" x14ac:dyDescent="0.25">
      <c r="A84" s="1">
        <v>0</v>
      </c>
      <c r="B84" s="1">
        <v>15</v>
      </c>
    </row>
    <row r="85" spans="1:2" x14ac:dyDescent="0.25">
      <c r="A85" s="1">
        <v>0</v>
      </c>
      <c r="B85" s="1">
        <v>15</v>
      </c>
    </row>
    <row r="86" spans="1:2" x14ac:dyDescent="0.25">
      <c r="A86" s="1">
        <v>0</v>
      </c>
      <c r="B86" s="1">
        <v>15</v>
      </c>
    </row>
    <row r="87" spans="1:2" x14ac:dyDescent="0.25">
      <c r="A87" s="1">
        <v>0</v>
      </c>
      <c r="B87" s="1">
        <v>15</v>
      </c>
    </row>
    <row r="88" spans="1:2" x14ac:dyDescent="0.25">
      <c r="A88" s="1">
        <v>0</v>
      </c>
      <c r="B88" s="1">
        <v>15</v>
      </c>
    </row>
    <row r="89" spans="1:2" x14ac:dyDescent="0.25">
      <c r="A89" s="1">
        <v>0</v>
      </c>
      <c r="B89" s="1">
        <v>15</v>
      </c>
    </row>
    <row r="90" spans="1:2" x14ac:dyDescent="0.25">
      <c r="A90" s="1">
        <v>0</v>
      </c>
      <c r="B90" s="1">
        <v>15</v>
      </c>
    </row>
    <row r="91" spans="1:2" x14ac:dyDescent="0.25">
      <c r="A91" s="1">
        <v>0</v>
      </c>
      <c r="B91" s="1">
        <v>15</v>
      </c>
    </row>
    <row r="92" spans="1:2" x14ac:dyDescent="0.25">
      <c r="A92" s="1">
        <v>0</v>
      </c>
      <c r="B92" s="1">
        <v>15</v>
      </c>
    </row>
    <row r="93" spans="1:2" x14ac:dyDescent="0.25">
      <c r="A93" s="1">
        <v>0</v>
      </c>
      <c r="B93" s="1">
        <v>15</v>
      </c>
    </row>
    <row r="94" spans="1:2" x14ac:dyDescent="0.25">
      <c r="A94" s="1">
        <v>0</v>
      </c>
      <c r="B94" s="1">
        <v>15</v>
      </c>
    </row>
    <row r="95" spans="1:2" x14ac:dyDescent="0.25">
      <c r="A95" s="1">
        <v>0</v>
      </c>
      <c r="B95" s="1">
        <v>15</v>
      </c>
    </row>
    <row r="96" spans="1:2" x14ac:dyDescent="0.25">
      <c r="A96" s="1">
        <v>0</v>
      </c>
      <c r="B96" s="1">
        <v>15</v>
      </c>
    </row>
    <row r="97" spans="1:2" x14ac:dyDescent="0.25">
      <c r="A97" s="1">
        <v>0</v>
      </c>
      <c r="B97" s="1">
        <v>15</v>
      </c>
    </row>
    <row r="98" spans="1:2" x14ac:dyDescent="0.25">
      <c r="A98" s="1">
        <v>0</v>
      </c>
      <c r="B98" s="1">
        <v>15</v>
      </c>
    </row>
    <row r="99" spans="1:2" x14ac:dyDescent="0.25">
      <c r="A99" s="1">
        <v>0</v>
      </c>
      <c r="B99" s="1">
        <v>15</v>
      </c>
    </row>
    <row r="100" spans="1:2" x14ac:dyDescent="0.25">
      <c r="A100" s="1">
        <v>0</v>
      </c>
      <c r="B100" s="1">
        <v>15</v>
      </c>
    </row>
    <row r="101" spans="1:2" x14ac:dyDescent="0.25">
      <c r="A101" s="1">
        <v>0</v>
      </c>
      <c r="B101" s="1">
        <v>15</v>
      </c>
    </row>
    <row r="102" spans="1:2" x14ac:dyDescent="0.25">
      <c r="A102" s="1">
        <v>0</v>
      </c>
      <c r="B102" s="1">
        <v>15</v>
      </c>
    </row>
    <row r="103" spans="1:2" x14ac:dyDescent="0.25">
      <c r="A103" s="1">
        <v>0</v>
      </c>
      <c r="B103" s="1">
        <v>15</v>
      </c>
    </row>
    <row r="104" spans="1:2" x14ac:dyDescent="0.25">
      <c r="A104" s="1">
        <v>0</v>
      </c>
      <c r="B104" s="1">
        <v>15</v>
      </c>
    </row>
    <row r="105" spans="1:2" x14ac:dyDescent="0.25">
      <c r="A105" s="1">
        <v>0</v>
      </c>
      <c r="B105" s="1">
        <v>15</v>
      </c>
    </row>
    <row r="106" spans="1:2" x14ac:dyDescent="0.25">
      <c r="A106" s="1">
        <v>0</v>
      </c>
      <c r="B106" s="1">
        <v>15</v>
      </c>
    </row>
    <row r="107" spans="1:2" x14ac:dyDescent="0.25">
      <c r="A107" s="1">
        <v>0</v>
      </c>
      <c r="B107" s="1">
        <v>15</v>
      </c>
    </row>
    <row r="108" spans="1:2" x14ac:dyDescent="0.25">
      <c r="A108" s="1">
        <v>0</v>
      </c>
      <c r="B108" s="1">
        <v>15</v>
      </c>
    </row>
    <row r="109" spans="1:2" x14ac:dyDescent="0.25">
      <c r="A109" s="1">
        <v>0</v>
      </c>
      <c r="B109" s="1">
        <v>15</v>
      </c>
    </row>
    <row r="110" spans="1:2" x14ac:dyDescent="0.25">
      <c r="A110" s="1">
        <v>0</v>
      </c>
      <c r="B110" s="1">
        <v>15</v>
      </c>
    </row>
    <row r="111" spans="1:2" x14ac:dyDescent="0.25">
      <c r="A111" s="1">
        <v>0</v>
      </c>
      <c r="B111" s="1">
        <v>15</v>
      </c>
    </row>
    <row r="112" spans="1:2" x14ac:dyDescent="0.25">
      <c r="A112" s="1">
        <v>0</v>
      </c>
      <c r="B112" s="1">
        <v>15</v>
      </c>
    </row>
    <row r="113" spans="1:2" x14ac:dyDescent="0.25">
      <c r="A113" s="1">
        <v>0</v>
      </c>
      <c r="B113" s="1">
        <v>15</v>
      </c>
    </row>
    <row r="114" spans="1:2" x14ac:dyDescent="0.25">
      <c r="A114" s="1">
        <v>0</v>
      </c>
      <c r="B114" s="1">
        <v>15</v>
      </c>
    </row>
    <row r="115" spans="1:2" x14ac:dyDescent="0.25">
      <c r="A115" s="1">
        <v>0</v>
      </c>
      <c r="B115" s="1">
        <v>15</v>
      </c>
    </row>
    <row r="116" spans="1:2" x14ac:dyDescent="0.25">
      <c r="A116" s="1">
        <v>0</v>
      </c>
      <c r="B116" s="1">
        <v>15</v>
      </c>
    </row>
    <row r="117" spans="1:2" x14ac:dyDescent="0.25">
      <c r="A117" s="1">
        <v>0</v>
      </c>
      <c r="B117" s="1">
        <v>15</v>
      </c>
    </row>
    <row r="118" spans="1:2" x14ac:dyDescent="0.25">
      <c r="A118" s="1">
        <v>0</v>
      </c>
      <c r="B118" s="1">
        <v>15</v>
      </c>
    </row>
    <row r="119" spans="1:2" x14ac:dyDescent="0.25">
      <c r="A119" s="1">
        <v>0</v>
      </c>
      <c r="B119" s="1">
        <v>15</v>
      </c>
    </row>
    <row r="120" spans="1:2" x14ac:dyDescent="0.25">
      <c r="A120" s="1">
        <v>0</v>
      </c>
      <c r="B120" s="1">
        <v>15</v>
      </c>
    </row>
    <row r="121" spans="1:2" x14ac:dyDescent="0.25">
      <c r="A121" s="1">
        <v>0</v>
      </c>
      <c r="B121" s="1">
        <v>15</v>
      </c>
    </row>
    <row r="122" spans="1:2" x14ac:dyDescent="0.25">
      <c r="A122" s="1">
        <v>0</v>
      </c>
      <c r="B122" s="1">
        <v>15</v>
      </c>
    </row>
    <row r="123" spans="1:2" x14ac:dyDescent="0.25">
      <c r="A123" s="1">
        <v>0</v>
      </c>
      <c r="B123" s="1">
        <v>15</v>
      </c>
    </row>
    <row r="124" spans="1:2" x14ac:dyDescent="0.25">
      <c r="A124" s="1">
        <v>0</v>
      </c>
      <c r="B124" s="1">
        <v>15</v>
      </c>
    </row>
    <row r="125" spans="1:2" x14ac:dyDescent="0.25">
      <c r="A125" s="1">
        <v>0</v>
      </c>
      <c r="B125" s="1">
        <v>15</v>
      </c>
    </row>
    <row r="126" spans="1:2" x14ac:dyDescent="0.25">
      <c r="A126" s="1">
        <v>0</v>
      </c>
      <c r="B126" s="1">
        <v>15</v>
      </c>
    </row>
    <row r="127" spans="1:2" x14ac:dyDescent="0.25">
      <c r="A127" s="1">
        <v>0</v>
      </c>
      <c r="B127" s="1">
        <v>15</v>
      </c>
    </row>
    <row r="128" spans="1:2" x14ac:dyDescent="0.25">
      <c r="A128" s="1">
        <v>0</v>
      </c>
      <c r="B128" s="1">
        <v>15</v>
      </c>
    </row>
    <row r="129" spans="1:2" x14ac:dyDescent="0.25">
      <c r="A129" s="1">
        <v>0</v>
      </c>
      <c r="B129" s="1">
        <v>15</v>
      </c>
    </row>
    <row r="130" spans="1:2" x14ac:dyDescent="0.25">
      <c r="A130" s="1">
        <v>0</v>
      </c>
      <c r="B130" s="1">
        <v>15</v>
      </c>
    </row>
    <row r="131" spans="1:2" x14ac:dyDescent="0.25">
      <c r="A131" s="1">
        <v>0</v>
      </c>
      <c r="B131" s="1">
        <v>15</v>
      </c>
    </row>
    <row r="132" spans="1:2" x14ac:dyDescent="0.25">
      <c r="A132" s="1">
        <v>0</v>
      </c>
      <c r="B132" s="1">
        <v>15</v>
      </c>
    </row>
    <row r="133" spans="1:2" x14ac:dyDescent="0.25">
      <c r="A133" s="1">
        <v>0</v>
      </c>
      <c r="B133" s="1">
        <v>15</v>
      </c>
    </row>
    <row r="134" spans="1:2" x14ac:dyDescent="0.25">
      <c r="A134" s="1">
        <v>0</v>
      </c>
      <c r="B134" s="1">
        <v>15</v>
      </c>
    </row>
    <row r="135" spans="1:2" x14ac:dyDescent="0.25">
      <c r="A135" s="1">
        <v>0</v>
      </c>
      <c r="B135" s="1">
        <v>15</v>
      </c>
    </row>
    <row r="136" spans="1:2" x14ac:dyDescent="0.25">
      <c r="A136" s="1">
        <v>0</v>
      </c>
      <c r="B136" s="1">
        <v>15</v>
      </c>
    </row>
    <row r="137" spans="1:2" x14ac:dyDescent="0.25">
      <c r="A137" s="1">
        <v>0</v>
      </c>
      <c r="B137" s="1">
        <v>15</v>
      </c>
    </row>
    <row r="138" spans="1:2" x14ac:dyDescent="0.25">
      <c r="A138" s="1">
        <v>0</v>
      </c>
      <c r="B138" s="1">
        <v>15</v>
      </c>
    </row>
    <row r="139" spans="1:2" x14ac:dyDescent="0.25">
      <c r="A139" s="1">
        <v>0</v>
      </c>
      <c r="B139" s="1">
        <v>15</v>
      </c>
    </row>
    <row r="140" spans="1:2" x14ac:dyDescent="0.25">
      <c r="A140" s="1">
        <v>0</v>
      </c>
      <c r="B140" s="1">
        <v>15</v>
      </c>
    </row>
    <row r="141" spans="1:2" x14ac:dyDescent="0.25">
      <c r="A141" s="1">
        <v>0</v>
      </c>
      <c r="B141" s="1">
        <v>15</v>
      </c>
    </row>
    <row r="142" spans="1:2" x14ac:dyDescent="0.25">
      <c r="A142" s="1">
        <v>0</v>
      </c>
      <c r="B142" s="1">
        <v>15</v>
      </c>
    </row>
    <row r="143" spans="1:2" x14ac:dyDescent="0.25">
      <c r="A143" s="1">
        <v>0</v>
      </c>
      <c r="B143" s="1">
        <v>15</v>
      </c>
    </row>
    <row r="144" spans="1:2" x14ac:dyDescent="0.25">
      <c r="A144" s="1">
        <v>0</v>
      </c>
      <c r="B144" s="1">
        <v>15</v>
      </c>
    </row>
    <row r="145" spans="1:2" x14ac:dyDescent="0.25">
      <c r="A145" s="1">
        <v>0</v>
      </c>
      <c r="B145" s="1">
        <v>15</v>
      </c>
    </row>
    <row r="146" spans="1:2" x14ac:dyDescent="0.25">
      <c r="A146" s="1">
        <v>0</v>
      </c>
      <c r="B146" s="1">
        <v>15</v>
      </c>
    </row>
    <row r="147" spans="1:2" x14ac:dyDescent="0.25">
      <c r="A147" s="1">
        <v>0</v>
      </c>
      <c r="B147" s="1">
        <v>15</v>
      </c>
    </row>
    <row r="148" spans="1:2" x14ac:dyDescent="0.25">
      <c r="A148" s="1">
        <v>0</v>
      </c>
      <c r="B148" s="1">
        <v>15</v>
      </c>
    </row>
    <row r="149" spans="1:2" x14ac:dyDescent="0.25">
      <c r="A149" s="1">
        <v>0</v>
      </c>
      <c r="B149" s="1">
        <v>15</v>
      </c>
    </row>
    <row r="150" spans="1:2" x14ac:dyDescent="0.25">
      <c r="A150" s="1">
        <v>0</v>
      </c>
      <c r="B150" s="1">
        <v>15</v>
      </c>
    </row>
    <row r="151" spans="1:2" x14ac:dyDescent="0.25">
      <c r="A151" s="1">
        <v>0</v>
      </c>
      <c r="B151" s="1">
        <v>15</v>
      </c>
    </row>
    <row r="152" spans="1:2" x14ac:dyDescent="0.25">
      <c r="A152" s="1">
        <v>0</v>
      </c>
      <c r="B152" s="1">
        <v>15</v>
      </c>
    </row>
    <row r="153" spans="1:2" x14ac:dyDescent="0.25">
      <c r="A153" s="1">
        <v>0</v>
      </c>
      <c r="B153" s="1">
        <v>15</v>
      </c>
    </row>
    <row r="154" spans="1:2" x14ac:dyDescent="0.25">
      <c r="A154" s="1">
        <v>0</v>
      </c>
      <c r="B154" s="1">
        <v>15</v>
      </c>
    </row>
    <row r="155" spans="1:2" x14ac:dyDescent="0.25">
      <c r="A155" s="1">
        <v>0</v>
      </c>
      <c r="B155" s="1">
        <v>15</v>
      </c>
    </row>
    <row r="156" spans="1:2" x14ac:dyDescent="0.25">
      <c r="A156" s="1">
        <v>0</v>
      </c>
      <c r="B156" s="1">
        <v>15</v>
      </c>
    </row>
    <row r="157" spans="1:2" x14ac:dyDescent="0.25">
      <c r="A157" s="1">
        <v>0</v>
      </c>
      <c r="B157" s="1">
        <v>15</v>
      </c>
    </row>
    <row r="158" spans="1:2" x14ac:dyDescent="0.25">
      <c r="A158" s="1">
        <v>0</v>
      </c>
      <c r="B158" s="1">
        <v>15</v>
      </c>
    </row>
    <row r="159" spans="1:2" x14ac:dyDescent="0.25">
      <c r="A159" s="1">
        <v>0</v>
      </c>
      <c r="B159" s="1">
        <v>15</v>
      </c>
    </row>
    <row r="160" spans="1:2" x14ac:dyDescent="0.25">
      <c r="A160" s="1">
        <v>0</v>
      </c>
      <c r="B160" s="1">
        <v>15</v>
      </c>
    </row>
    <row r="161" spans="1:2" x14ac:dyDescent="0.25">
      <c r="A161" s="1">
        <v>0</v>
      </c>
      <c r="B161" s="1">
        <v>15</v>
      </c>
    </row>
    <row r="162" spans="1:2" x14ac:dyDescent="0.25">
      <c r="A162" s="1">
        <v>0</v>
      </c>
      <c r="B162" s="1">
        <v>15</v>
      </c>
    </row>
    <row r="163" spans="1:2" x14ac:dyDescent="0.25">
      <c r="A163" s="1">
        <v>0</v>
      </c>
      <c r="B163" s="1">
        <v>15</v>
      </c>
    </row>
    <row r="164" spans="1:2" x14ac:dyDescent="0.25">
      <c r="A164" s="1">
        <v>0</v>
      </c>
      <c r="B164" s="1">
        <v>15</v>
      </c>
    </row>
    <row r="165" spans="1:2" x14ac:dyDescent="0.25">
      <c r="A165" s="1">
        <v>0</v>
      </c>
      <c r="B165" s="1">
        <v>15</v>
      </c>
    </row>
    <row r="166" spans="1:2" x14ac:dyDescent="0.25">
      <c r="A166" s="1">
        <v>0</v>
      </c>
      <c r="B166" s="1">
        <v>15</v>
      </c>
    </row>
    <row r="167" spans="1:2" x14ac:dyDescent="0.25">
      <c r="A167" s="1">
        <v>0</v>
      </c>
      <c r="B167" s="1">
        <v>15</v>
      </c>
    </row>
    <row r="168" spans="1:2" x14ac:dyDescent="0.25">
      <c r="A168" s="1">
        <v>0</v>
      </c>
      <c r="B168" s="1">
        <v>15</v>
      </c>
    </row>
    <row r="169" spans="1:2" x14ac:dyDescent="0.25">
      <c r="A169" s="1">
        <v>0</v>
      </c>
      <c r="B169" s="1">
        <v>15</v>
      </c>
    </row>
    <row r="170" spans="1:2" x14ac:dyDescent="0.25">
      <c r="A170" s="1">
        <v>0</v>
      </c>
      <c r="B170" s="1">
        <v>15</v>
      </c>
    </row>
    <row r="171" spans="1:2" x14ac:dyDescent="0.25">
      <c r="A171" s="1">
        <v>0</v>
      </c>
      <c r="B171" s="1">
        <v>15</v>
      </c>
    </row>
    <row r="172" spans="1:2" x14ac:dyDescent="0.25">
      <c r="A172" s="1">
        <v>0</v>
      </c>
      <c r="B172" s="1">
        <v>15</v>
      </c>
    </row>
    <row r="173" spans="1:2" x14ac:dyDescent="0.25">
      <c r="A173" s="1">
        <v>0</v>
      </c>
      <c r="B173" s="1">
        <v>15</v>
      </c>
    </row>
    <row r="174" spans="1:2" x14ac:dyDescent="0.25">
      <c r="A174" s="1">
        <v>0</v>
      </c>
      <c r="B174" s="1">
        <v>15</v>
      </c>
    </row>
    <row r="175" spans="1:2" x14ac:dyDescent="0.25">
      <c r="A175" s="1">
        <v>0</v>
      </c>
      <c r="B175" s="1">
        <v>15</v>
      </c>
    </row>
    <row r="176" spans="1:2" x14ac:dyDescent="0.25">
      <c r="A176" s="1">
        <v>0</v>
      </c>
      <c r="B176" s="1">
        <v>15</v>
      </c>
    </row>
    <row r="177" spans="1:2" x14ac:dyDescent="0.25">
      <c r="A177" s="1">
        <v>0</v>
      </c>
      <c r="B177" s="1">
        <v>15</v>
      </c>
    </row>
    <row r="178" spans="1:2" x14ac:dyDescent="0.25">
      <c r="A178" s="1">
        <v>0</v>
      </c>
      <c r="B178" s="1">
        <v>15</v>
      </c>
    </row>
    <row r="179" spans="1:2" x14ac:dyDescent="0.25">
      <c r="A179" s="1">
        <v>0</v>
      </c>
      <c r="B179" s="1">
        <v>15</v>
      </c>
    </row>
    <row r="180" spans="1:2" x14ac:dyDescent="0.25">
      <c r="A180" s="1">
        <v>0</v>
      </c>
      <c r="B180" s="1">
        <v>15</v>
      </c>
    </row>
    <row r="181" spans="1:2" x14ac:dyDescent="0.25">
      <c r="A181" s="1">
        <v>0</v>
      </c>
      <c r="B181" s="1">
        <v>15</v>
      </c>
    </row>
    <row r="182" spans="1:2" x14ac:dyDescent="0.25">
      <c r="A182" s="1">
        <v>0</v>
      </c>
      <c r="B182" s="1">
        <v>15</v>
      </c>
    </row>
    <row r="183" spans="1:2" x14ac:dyDescent="0.25">
      <c r="A183" s="1">
        <v>0</v>
      </c>
      <c r="B183" s="1">
        <v>15</v>
      </c>
    </row>
    <row r="184" spans="1:2" x14ac:dyDescent="0.25">
      <c r="A184" s="1">
        <v>0</v>
      </c>
      <c r="B184" s="1">
        <v>15</v>
      </c>
    </row>
    <row r="185" spans="1:2" x14ac:dyDescent="0.25">
      <c r="A185" s="1">
        <v>0</v>
      </c>
      <c r="B185" s="1">
        <v>15</v>
      </c>
    </row>
    <row r="186" spans="1:2" x14ac:dyDescent="0.25">
      <c r="A186" s="1">
        <v>0</v>
      </c>
      <c r="B186" s="1">
        <v>15</v>
      </c>
    </row>
    <row r="187" spans="1:2" x14ac:dyDescent="0.25">
      <c r="A187" s="1">
        <v>0</v>
      </c>
      <c r="B187" s="1">
        <v>15</v>
      </c>
    </row>
    <row r="188" spans="1:2" x14ac:dyDescent="0.25">
      <c r="A188" s="1">
        <v>0</v>
      </c>
      <c r="B188" s="1">
        <v>15</v>
      </c>
    </row>
    <row r="189" spans="1:2" x14ac:dyDescent="0.25">
      <c r="A189" s="1">
        <v>0</v>
      </c>
      <c r="B189" s="1">
        <v>15</v>
      </c>
    </row>
    <row r="190" spans="1:2" x14ac:dyDescent="0.25">
      <c r="A190" s="1">
        <v>0</v>
      </c>
      <c r="B190" s="1">
        <v>15</v>
      </c>
    </row>
    <row r="191" spans="1:2" x14ac:dyDescent="0.25">
      <c r="A191" s="1">
        <v>0</v>
      </c>
      <c r="B191" s="1">
        <v>15</v>
      </c>
    </row>
    <row r="192" spans="1:2" x14ac:dyDescent="0.25">
      <c r="A192" s="1">
        <v>0</v>
      </c>
      <c r="B192" s="1">
        <v>15</v>
      </c>
    </row>
    <row r="193" spans="1:2" x14ac:dyDescent="0.25">
      <c r="A193" s="1">
        <v>0</v>
      </c>
      <c r="B193" s="1">
        <v>15</v>
      </c>
    </row>
    <row r="194" spans="1:2" x14ac:dyDescent="0.25">
      <c r="A194" s="1">
        <v>0</v>
      </c>
      <c r="B194" s="1">
        <v>15</v>
      </c>
    </row>
    <row r="195" spans="1:2" x14ac:dyDescent="0.25">
      <c r="A195" s="1">
        <v>0</v>
      </c>
      <c r="B195" s="1">
        <v>15</v>
      </c>
    </row>
    <row r="196" spans="1:2" x14ac:dyDescent="0.25">
      <c r="A196" s="1">
        <v>0</v>
      </c>
      <c r="B196" s="1">
        <v>15</v>
      </c>
    </row>
    <row r="197" spans="1:2" x14ac:dyDescent="0.25">
      <c r="A197" s="1">
        <v>0</v>
      </c>
      <c r="B197" s="1">
        <v>15</v>
      </c>
    </row>
    <row r="198" spans="1:2" x14ac:dyDescent="0.25">
      <c r="A198" s="1">
        <v>0</v>
      </c>
      <c r="B198" s="1">
        <v>15</v>
      </c>
    </row>
    <row r="199" spans="1:2" x14ac:dyDescent="0.25">
      <c r="A199" s="1">
        <v>0</v>
      </c>
      <c r="B199" s="1">
        <v>15</v>
      </c>
    </row>
    <row r="200" spans="1:2" x14ac:dyDescent="0.25">
      <c r="A200" s="1">
        <v>0</v>
      </c>
      <c r="B200" s="1">
        <v>15</v>
      </c>
    </row>
    <row r="201" spans="1:2" x14ac:dyDescent="0.25">
      <c r="A201" s="1">
        <v>0</v>
      </c>
      <c r="B201" s="1">
        <v>15</v>
      </c>
    </row>
    <row r="202" spans="1:2" x14ac:dyDescent="0.25">
      <c r="A202" s="1">
        <v>0</v>
      </c>
      <c r="B202" s="1">
        <v>15</v>
      </c>
    </row>
    <row r="203" spans="1:2" x14ac:dyDescent="0.25">
      <c r="A203" s="1">
        <v>0</v>
      </c>
      <c r="B203" s="1">
        <v>15</v>
      </c>
    </row>
    <row r="204" spans="1:2" x14ac:dyDescent="0.25">
      <c r="A204" s="1">
        <v>0</v>
      </c>
      <c r="B204" s="1">
        <v>15</v>
      </c>
    </row>
    <row r="205" spans="1:2" x14ac:dyDescent="0.25">
      <c r="A205" s="1">
        <v>0</v>
      </c>
      <c r="B205" s="1">
        <v>15</v>
      </c>
    </row>
    <row r="206" spans="1:2" x14ac:dyDescent="0.25">
      <c r="A206" s="1">
        <v>0</v>
      </c>
      <c r="B206" s="1">
        <v>15</v>
      </c>
    </row>
    <row r="207" spans="1:2" x14ac:dyDescent="0.25">
      <c r="A207" s="1">
        <v>0</v>
      </c>
      <c r="B207" s="1">
        <v>15</v>
      </c>
    </row>
    <row r="208" spans="1:2" x14ac:dyDescent="0.25">
      <c r="A208" s="1">
        <v>0</v>
      </c>
      <c r="B208" s="1">
        <v>15</v>
      </c>
    </row>
    <row r="209" spans="1:2" x14ac:dyDescent="0.25">
      <c r="A209" s="1">
        <v>0</v>
      </c>
      <c r="B209" s="1">
        <v>15</v>
      </c>
    </row>
    <row r="210" spans="1:2" x14ac:dyDescent="0.25">
      <c r="A210" s="1">
        <v>0</v>
      </c>
      <c r="B210" s="1">
        <v>15</v>
      </c>
    </row>
    <row r="211" spans="1:2" x14ac:dyDescent="0.25">
      <c r="A211" s="1">
        <v>0</v>
      </c>
      <c r="B211" s="1">
        <v>15</v>
      </c>
    </row>
    <row r="212" spans="1:2" x14ac:dyDescent="0.25">
      <c r="A212" s="1">
        <v>0</v>
      </c>
      <c r="B212" s="1">
        <v>15</v>
      </c>
    </row>
    <row r="213" spans="1:2" x14ac:dyDescent="0.25">
      <c r="A213" s="1">
        <v>0</v>
      </c>
      <c r="B213" s="1">
        <v>15</v>
      </c>
    </row>
    <row r="214" spans="1:2" x14ac:dyDescent="0.25">
      <c r="A214" s="1">
        <v>0</v>
      </c>
      <c r="B214" s="1">
        <v>15</v>
      </c>
    </row>
    <row r="215" spans="1:2" x14ac:dyDescent="0.25">
      <c r="A215" s="1">
        <v>0</v>
      </c>
      <c r="B215" s="1">
        <v>15</v>
      </c>
    </row>
    <row r="216" spans="1:2" x14ac:dyDescent="0.25">
      <c r="A216" s="1">
        <v>0</v>
      </c>
      <c r="B216" s="1">
        <v>20</v>
      </c>
    </row>
    <row r="217" spans="1:2" x14ac:dyDescent="0.25">
      <c r="A217" s="1">
        <v>0</v>
      </c>
      <c r="B217" s="1">
        <v>20</v>
      </c>
    </row>
    <row r="218" spans="1:2" x14ac:dyDescent="0.25">
      <c r="A218" s="1">
        <v>0</v>
      </c>
      <c r="B218" s="1">
        <v>20</v>
      </c>
    </row>
    <row r="219" spans="1:2" x14ac:dyDescent="0.25">
      <c r="A219" s="1">
        <v>0</v>
      </c>
      <c r="B219" s="1">
        <v>20</v>
      </c>
    </row>
    <row r="220" spans="1:2" x14ac:dyDescent="0.25">
      <c r="A220" s="1">
        <v>0</v>
      </c>
      <c r="B220" s="1">
        <v>20</v>
      </c>
    </row>
    <row r="221" spans="1:2" x14ac:dyDescent="0.25">
      <c r="A221" s="1">
        <v>0</v>
      </c>
      <c r="B221" s="1">
        <v>20</v>
      </c>
    </row>
    <row r="222" spans="1:2" x14ac:dyDescent="0.25">
      <c r="A222" s="1">
        <v>0</v>
      </c>
      <c r="B222" s="1">
        <v>20</v>
      </c>
    </row>
    <row r="223" spans="1:2" x14ac:dyDescent="0.25">
      <c r="A223" s="1">
        <v>0</v>
      </c>
      <c r="B223" s="1">
        <v>20</v>
      </c>
    </row>
    <row r="224" spans="1:2" x14ac:dyDescent="0.25">
      <c r="A224" s="1">
        <v>0</v>
      </c>
      <c r="B224" s="1">
        <v>20</v>
      </c>
    </row>
    <row r="225" spans="1:2" x14ac:dyDescent="0.25">
      <c r="A225" s="1">
        <v>0</v>
      </c>
      <c r="B225" s="1">
        <v>20</v>
      </c>
    </row>
    <row r="226" spans="1:2" x14ac:dyDescent="0.25">
      <c r="A226" s="1">
        <v>0</v>
      </c>
      <c r="B226" s="1">
        <v>20</v>
      </c>
    </row>
    <row r="227" spans="1:2" x14ac:dyDescent="0.25">
      <c r="A227" s="1">
        <v>0</v>
      </c>
      <c r="B227" s="1">
        <v>20</v>
      </c>
    </row>
    <row r="228" spans="1:2" x14ac:dyDescent="0.25">
      <c r="A228" s="1">
        <v>0</v>
      </c>
      <c r="B228" s="1">
        <v>20</v>
      </c>
    </row>
    <row r="229" spans="1:2" x14ac:dyDescent="0.25">
      <c r="A229" s="1">
        <v>0</v>
      </c>
      <c r="B229" s="1">
        <v>20</v>
      </c>
    </row>
    <row r="230" spans="1:2" x14ac:dyDescent="0.25">
      <c r="A230" s="1">
        <v>0</v>
      </c>
      <c r="B230" s="1">
        <v>20</v>
      </c>
    </row>
    <row r="231" spans="1:2" x14ac:dyDescent="0.25">
      <c r="A231" s="1">
        <v>0</v>
      </c>
      <c r="B231" s="1">
        <v>20</v>
      </c>
    </row>
    <row r="232" spans="1:2" x14ac:dyDescent="0.25">
      <c r="A232" s="1">
        <v>0</v>
      </c>
      <c r="B232" s="1">
        <v>20</v>
      </c>
    </row>
    <row r="233" spans="1:2" x14ac:dyDescent="0.25">
      <c r="A233" s="1">
        <v>0</v>
      </c>
      <c r="B233" s="1">
        <v>20</v>
      </c>
    </row>
    <row r="234" spans="1:2" x14ac:dyDescent="0.25">
      <c r="A234" s="1">
        <v>0</v>
      </c>
      <c r="B234" s="1">
        <v>20</v>
      </c>
    </row>
    <row r="235" spans="1:2" x14ac:dyDescent="0.25">
      <c r="A235" s="1">
        <v>0</v>
      </c>
      <c r="B235" s="1">
        <v>20</v>
      </c>
    </row>
    <row r="236" spans="1:2" x14ac:dyDescent="0.25">
      <c r="A236" s="1">
        <v>0</v>
      </c>
      <c r="B236" s="1">
        <v>20</v>
      </c>
    </row>
    <row r="237" spans="1:2" x14ac:dyDescent="0.25">
      <c r="A237" s="1">
        <v>0</v>
      </c>
      <c r="B237" s="1">
        <v>20</v>
      </c>
    </row>
    <row r="238" spans="1:2" x14ac:dyDescent="0.25">
      <c r="A238" s="1">
        <v>0</v>
      </c>
      <c r="B238" s="1">
        <v>20</v>
      </c>
    </row>
    <row r="239" spans="1:2" x14ac:dyDescent="0.25">
      <c r="A239" s="1">
        <v>0</v>
      </c>
      <c r="B239" s="1">
        <v>20</v>
      </c>
    </row>
    <row r="240" spans="1:2" x14ac:dyDescent="0.25">
      <c r="A240" s="1">
        <v>0</v>
      </c>
      <c r="B240" s="1">
        <v>20</v>
      </c>
    </row>
    <row r="241" spans="1:2" x14ac:dyDescent="0.25">
      <c r="A241" s="1">
        <v>0</v>
      </c>
      <c r="B241" s="1">
        <v>20</v>
      </c>
    </row>
    <row r="242" spans="1:2" x14ac:dyDescent="0.25">
      <c r="A242" s="1">
        <v>0</v>
      </c>
      <c r="B242" s="1">
        <v>20</v>
      </c>
    </row>
    <row r="243" spans="1:2" x14ac:dyDescent="0.25">
      <c r="A243" s="1">
        <v>0</v>
      </c>
      <c r="B243" s="1">
        <v>20</v>
      </c>
    </row>
    <row r="244" spans="1:2" x14ac:dyDescent="0.25">
      <c r="A244" s="1">
        <v>0</v>
      </c>
      <c r="B244" s="1">
        <v>20</v>
      </c>
    </row>
    <row r="245" spans="1:2" x14ac:dyDescent="0.25">
      <c r="A245" s="1">
        <v>0</v>
      </c>
      <c r="B245" s="1">
        <v>20</v>
      </c>
    </row>
    <row r="246" spans="1:2" x14ac:dyDescent="0.25">
      <c r="A246" s="1">
        <v>0</v>
      </c>
      <c r="B246" s="1">
        <v>20</v>
      </c>
    </row>
    <row r="247" spans="1:2" x14ac:dyDescent="0.25">
      <c r="A247" s="1">
        <v>0</v>
      </c>
      <c r="B247" s="1">
        <v>20</v>
      </c>
    </row>
    <row r="248" spans="1:2" x14ac:dyDescent="0.25">
      <c r="A248" s="1">
        <v>0</v>
      </c>
      <c r="B248" s="1">
        <v>20</v>
      </c>
    </row>
    <row r="249" spans="1:2" x14ac:dyDescent="0.25">
      <c r="A249" s="1">
        <v>0</v>
      </c>
      <c r="B249" s="1">
        <v>20</v>
      </c>
    </row>
    <row r="250" spans="1:2" x14ac:dyDescent="0.25">
      <c r="A250" s="1">
        <v>0</v>
      </c>
      <c r="B250" s="1">
        <v>20</v>
      </c>
    </row>
    <row r="251" spans="1:2" x14ac:dyDescent="0.25">
      <c r="A251" s="1">
        <v>0</v>
      </c>
      <c r="B251" s="1">
        <v>20</v>
      </c>
    </row>
    <row r="252" spans="1:2" x14ac:dyDescent="0.25">
      <c r="A252" s="1">
        <v>0</v>
      </c>
      <c r="B252" s="1">
        <v>20</v>
      </c>
    </row>
    <row r="253" spans="1:2" x14ac:dyDescent="0.25">
      <c r="A253" s="1">
        <v>0</v>
      </c>
      <c r="B253" s="1">
        <v>20</v>
      </c>
    </row>
    <row r="254" spans="1:2" x14ac:dyDescent="0.25">
      <c r="A254" s="1">
        <v>0</v>
      </c>
      <c r="B254" s="1">
        <v>20</v>
      </c>
    </row>
    <row r="255" spans="1:2" x14ac:dyDescent="0.25">
      <c r="A255" s="1">
        <v>0</v>
      </c>
      <c r="B255" s="1">
        <v>20</v>
      </c>
    </row>
    <row r="256" spans="1:2" x14ac:dyDescent="0.25">
      <c r="A256" s="1">
        <v>0</v>
      </c>
      <c r="B256" s="1">
        <v>20</v>
      </c>
    </row>
    <row r="257" spans="1:2" x14ac:dyDescent="0.25">
      <c r="A257" s="1">
        <v>0</v>
      </c>
      <c r="B257" s="1">
        <v>20</v>
      </c>
    </row>
    <row r="258" spans="1:2" x14ac:dyDescent="0.25">
      <c r="A258" s="1">
        <v>0</v>
      </c>
      <c r="B258" s="1">
        <v>20</v>
      </c>
    </row>
    <row r="259" spans="1:2" x14ac:dyDescent="0.25">
      <c r="A259" s="1">
        <v>0</v>
      </c>
      <c r="B259" s="1">
        <v>20</v>
      </c>
    </row>
    <row r="260" spans="1:2" x14ac:dyDescent="0.25">
      <c r="A260" s="1">
        <v>0</v>
      </c>
      <c r="B260" s="1">
        <v>20</v>
      </c>
    </row>
    <row r="261" spans="1:2" x14ac:dyDescent="0.25">
      <c r="A261" s="1">
        <v>0</v>
      </c>
      <c r="B261" s="1">
        <v>20</v>
      </c>
    </row>
    <row r="262" spans="1:2" x14ac:dyDescent="0.25">
      <c r="A262" s="1">
        <v>0</v>
      </c>
      <c r="B262" s="1">
        <v>20</v>
      </c>
    </row>
    <row r="263" spans="1:2" x14ac:dyDescent="0.25">
      <c r="A263" s="1">
        <v>0</v>
      </c>
      <c r="B263" s="1">
        <v>20</v>
      </c>
    </row>
    <row r="264" spans="1:2" x14ac:dyDescent="0.25">
      <c r="A264" s="1">
        <v>0</v>
      </c>
      <c r="B264" s="1">
        <v>20</v>
      </c>
    </row>
    <row r="265" spans="1:2" x14ac:dyDescent="0.25">
      <c r="A265" s="1">
        <v>0</v>
      </c>
      <c r="B265" s="1">
        <v>20</v>
      </c>
    </row>
    <row r="266" spans="1:2" x14ac:dyDescent="0.25">
      <c r="A266" s="1">
        <v>0</v>
      </c>
      <c r="B266" s="1">
        <v>20</v>
      </c>
    </row>
    <row r="267" spans="1:2" x14ac:dyDescent="0.25">
      <c r="A267" s="1">
        <v>0</v>
      </c>
      <c r="B267" s="1">
        <v>20</v>
      </c>
    </row>
    <row r="268" spans="1:2" x14ac:dyDescent="0.25">
      <c r="A268" s="1">
        <v>0</v>
      </c>
      <c r="B268" s="1">
        <v>20</v>
      </c>
    </row>
    <row r="269" spans="1:2" x14ac:dyDescent="0.25">
      <c r="A269" s="1">
        <v>0</v>
      </c>
      <c r="B269" s="1">
        <v>20</v>
      </c>
    </row>
    <row r="270" spans="1:2" x14ac:dyDescent="0.25">
      <c r="A270" s="1">
        <v>0</v>
      </c>
      <c r="B270" s="1">
        <v>20</v>
      </c>
    </row>
    <row r="271" spans="1:2" x14ac:dyDescent="0.25">
      <c r="A271" s="1">
        <v>0</v>
      </c>
      <c r="B271" s="1">
        <v>20</v>
      </c>
    </row>
    <row r="272" spans="1:2" x14ac:dyDescent="0.25">
      <c r="A272" s="1">
        <v>0</v>
      </c>
      <c r="B272" s="1">
        <v>20</v>
      </c>
    </row>
    <row r="273" spans="1:2" x14ac:dyDescent="0.25">
      <c r="A273" s="1">
        <v>0</v>
      </c>
      <c r="B273" s="1">
        <v>20</v>
      </c>
    </row>
    <row r="274" spans="1:2" x14ac:dyDescent="0.25">
      <c r="A274" s="1">
        <v>0</v>
      </c>
      <c r="B274" s="1">
        <v>20</v>
      </c>
    </row>
    <row r="275" spans="1:2" x14ac:dyDescent="0.25">
      <c r="A275" s="1">
        <v>0</v>
      </c>
      <c r="B275" s="1">
        <v>20</v>
      </c>
    </row>
    <row r="276" spans="1:2" x14ac:dyDescent="0.25">
      <c r="A276" s="1">
        <v>0</v>
      </c>
      <c r="B276" s="1">
        <v>20</v>
      </c>
    </row>
    <row r="277" spans="1:2" x14ac:dyDescent="0.25">
      <c r="A277" s="1">
        <v>0</v>
      </c>
      <c r="B277" s="1">
        <v>20</v>
      </c>
    </row>
    <row r="278" spans="1:2" x14ac:dyDescent="0.25">
      <c r="A278" s="1">
        <v>0</v>
      </c>
      <c r="B278" s="1">
        <v>20</v>
      </c>
    </row>
    <row r="279" spans="1:2" x14ac:dyDescent="0.25">
      <c r="A279" s="1">
        <v>0</v>
      </c>
      <c r="B279" s="1">
        <v>20</v>
      </c>
    </row>
    <row r="280" spans="1:2" x14ac:dyDescent="0.25">
      <c r="A280" s="1">
        <v>0</v>
      </c>
      <c r="B280" s="1">
        <v>20</v>
      </c>
    </row>
    <row r="281" spans="1:2" x14ac:dyDescent="0.25">
      <c r="A281" s="1">
        <v>0</v>
      </c>
      <c r="B281" s="1">
        <v>20</v>
      </c>
    </row>
    <row r="282" spans="1:2" x14ac:dyDescent="0.25">
      <c r="A282" s="1">
        <v>0</v>
      </c>
      <c r="B282" s="1">
        <v>20</v>
      </c>
    </row>
    <row r="283" spans="1:2" x14ac:dyDescent="0.25">
      <c r="A283" s="1">
        <v>0</v>
      </c>
      <c r="B283" s="1">
        <v>20</v>
      </c>
    </row>
    <row r="284" spans="1:2" x14ac:dyDescent="0.25">
      <c r="A284" s="1">
        <v>0</v>
      </c>
      <c r="B284" s="1">
        <v>20</v>
      </c>
    </row>
    <row r="285" spans="1:2" x14ac:dyDescent="0.25">
      <c r="A285" s="1">
        <v>0</v>
      </c>
      <c r="B285" s="1">
        <v>20</v>
      </c>
    </row>
    <row r="286" spans="1:2" x14ac:dyDescent="0.25">
      <c r="A286" s="1">
        <v>0</v>
      </c>
      <c r="B286" s="1">
        <v>20</v>
      </c>
    </row>
    <row r="287" spans="1:2" x14ac:dyDescent="0.25">
      <c r="A287" s="1">
        <v>0</v>
      </c>
      <c r="B287" s="1">
        <v>20</v>
      </c>
    </row>
    <row r="288" spans="1:2" x14ac:dyDescent="0.25">
      <c r="A288" s="1">
        <v>0</v>
      </c>
      <c r="B288" s="1">
        <v>20</v>
      </c>
    </row>
    <row r="289" spans="1:2" x14ac:dyDescent="0.25">
      <c r="A289" s="1">
        <v>0</v>
      </c>
      <c r="B289" s="1">
        <v>20</v>
      </c>
    </row>
    <row r="290" spans="1:2" x14ac:dyDescent="0.25">
      <c r="A290" s="1">
        <v>0</v>
      </c>
      <c r="B290" s="1">
        <v>20</v>
      </c>
    </row>
    <row r="291" spans="1:2" x14ac:dyDescent="0.25">
      <c r="A291" s="1">
        <v>0</v>
      </c>
      <c r="B291" s="1">
        <v>20</v>
      </c>
    </row>
    <row r="292" spans="1:2" x14ac:dyDescent="0.25">
      <c r="A292" s="1">
        <v>0</v>
      </c>
      <c r="B292" s="1">
        <v>20</v>
      </c>
    </row>
    <row r="293" spans="1:2" x14ac:dyDescent="0.25">
      <c r="A293" s="1">
        <v>0</v>
      </c>
      <c r="B293" s="1">
        <v>20</v>
      </c>
    </row>
    <row r="294" spans="1:2" x14ac:dyDescent="0.25">
      <c r="A294" s="1">
        <v>0</v>
      </c>
      <c r="B294" s="1">
        <v>20</v>
      </c>
    </row>
    <row r="295" spans="1:2" x14ac:dyDescent="0.25">
      <c r="A295" s="1">
        <v>0</v>
      </c>
      <c r="B295" s="1">
        <v>20</v>
      </c>
    </row>
    <row r="296" spans="1:2" x14ac:dyDescent="0.25">
      <c r="A296" s="1">
        <v>0</v>
      </c>
      <c r="B296" s="1">
        <v>20</v>
      </c>
    </row>
    <row r="297" spans="1:2" x14ac:dyDescent="0.25">
      <c r="A297" s="1">
        <v>0</v>
      </c>
      <c r="B297" s="1">
        <v>20</v>
      </c>
    </row>
    <row r="298" spans="1:2" x14ac:dyDescent="0.25">
      <c r="A298" s="1">
        <v>0</v>
      </c>
      <c r="B298" s="1">
        <v>20</v>
      </c>
    </row>
    <row r="299" spans="1:2" x14ac:dyDescent="0.25">
      <c r="A299" s="1">
        <v>0</v>
      </c>
      <c r="B299" s="1">
        <v>20</v>
      </c>
    </row>
    <row r="300" spans="1:2" x14ac:dyDescent="0.25">
      <c r="A300" s="1">
        <v>0</v>
      </c>
      <c r="B300" s="1">
        <v>20</v>
      </c>
    </row>
    <row r="301" spans="1:2" x14ac:dyDescent="0.25">
      <c r="A301" s="1">
        <v>0</v>
      </c>
      <c r="B301" s="1">
        <v>20</v>
      </c>
    </row>
    <row r="302" spans="1:2" x14ac:dyDescent="0.25">
      <c r="A302" s="1">
        <v>0</v>
      </c>
      <c r="B302" s="1">
        <v>20</v>
      </c>
    </row>
    <row r="303" spans="1:2" x14ac:dyDescent="0.25">
      <c r="A303" s="1">
        <v>0</v>
      </c>
      <c r="B303" s="1">
        <v>20</v>
      </c>
    </row>
    <row r="304" spans="1:2" x14ac:dyDescent="0.25">
      <c r="A304" s="1">
        <v>0</v>
      </c>
      <c r="B304" s="1">
        <v>20</v>
      </c>
    </row>
    <row r="305" spans="1:2" x14ac:dyDescent="0.25">
      <c r="A305" s="1">
        <v>0</v>
      </c>
      <c r="B305" s="1">
        <v>20</v>
      </c>
    </row>
    <row r="306" spans="1:2" x14ac:dyDescent="0.25">
      <c r="A306" s="1">
        <v>0</v>
      </c>
      <c r="B306" s="1">
        <v>20</v>
      </c>
    </row>
    <row r="307" spans="1:2" x14ac:dyDescent="0.25">
      <c r="A307" s="1">
        <v>0</v>
      </c>
      <c r="B307" s="1">
        <v>20</v>
      </c>
    </row>
    <row r="308" spans="1:2" x14ac:dyDescent="0.25">
      <c r="A308" s="1">
        <v>0</v>
      </c>
      <c r="B308" s="1">
        <v>20</v>
      </c>
    </row>
    <row r="309" spans="1:2" x14ac:dyDescent="0.25">
      <c r="A309" s="1">
        <v>0</v>
      </c>
      <c r="B309" s="1">
        <v>20</v>
      </c>
    </row>
    <row r="310" spans="1:2" x14ac:dyDescent="0.25">
      <c r="A310" s="1">
        <v>0</v>
      </c>
      <c r="B310" s="1">
        <v>20</v>
      </c>
    </row>
    <row r="311" spans="1:2" x14ac:dyDescent="0.25">
      <c r="A311" s="1">
        <v>0</v>
      </c>
      <c r="B311" s="1">
        <v>20</v>
      </c>
    </row>
    <row r="312" spans="1:2" x14ac:dyDescent="0.25">
      <c r="A312" s="1">
        <v>0</v>
      </c>
      <c r="B312" s="1">
        <v>20</v>
      </c>
    </row>
    <row r="313" spans="1:2" x14ac:dyDescent="0.25">
      <c r="A313" s="1">
        <v>0</v>
      </c>
      <c r="B313" s="1">
        <v>20</v>
      </c>
    </row>
    <row r="314" spans="1:2" x14ac:dyDescent="0.25">
      <c r="A314" s="1">
        <v>0</v>
      </c>
      <c r="B314" s="1">
        <v>20</v>
      </c>
    </row>
    <row r="315" spans="1:2" x14ac:dyDescent="0.25">
      <c r="A315" s="1">
        <v>0</v>
      </c>
      <c r="B315" s="1">
        <v>20</v>
      </c>
    </row>
    <row r="316" spans="1:2" x14ac:dyDescent="0.25">
      <c r="A316" s="1">
        <v>0</v>
      </c>
      <c r="B316" s="1">
        <v>20</v>
      </c>
    </row>
    <row r="317" spans="1:2" x14ac:dyDescent="0.25">
      <c r="A317" s="1">
        <v>0</v>
      </c>
      <c r="B317" s="1">
        <v>20</v>
      </c>
    </row>
    <row r="318" spans="1:2" x14ac:dyDescent="0.25">
      <c r="A318" s="1">
        <v>0</v>
      </c>
      <c r="B318" s="1">
        <v>20</v>
      </c>
    </row>
    <row r="319" spans="1:2" x14ac:dyDescent="0.25">
      <c r="A319" s="1">
        <v>0</v>
      </c>
      <c r="B319" s="1">
        <v>20</v>
      </c>
    </row>
    <row r="320" spans="1:2" x14ac:dyDescent="0.25">
      <c r="A320" s="1">
        <v>0</v>
      </c>
      <c r="B320" s="1">
        <v>20</v>
      </c>
    </row>
    <row r="321" spans="1:2" x14ac:dyDescent="0.25">
      <c r="A321" s="1">
        <v>0</v>
      </c>
      <c r="B321" s="1">
        <v>20</v>
      </c>
    </row>
    <row r="322" spans="1:2" x14ac:dyDescent="0.25">
      <c r="A322" s="1">
        <v>0</v>
      </c>
      <c r="B322" s="1">
        <v>20</v>
      </c>
    </row>
    <row r="323" spans="1:2" x14ac:dyDescent="0.25">
      <c r="A323" s="1">
        <v>0</v>
      </c>
      <c r="B323" s="1">
        <v>20</v>
      </c>
    </row>
    <row r="324" spans="1:2" x14ac:dyDescent="0.25">
      <c r="A324" s="1">
        <v>0</v>
      </c>
      <c r="B324" s="1">
        <v>20</v>
      </c>
    </row>
    <row r="325" spans="1:2" x14ac:dyDescent="0.25">
      <c r="A325" s="1">
        <v>0</v>
      </c>
      <c r="B325" s="1">
        <v>20</v>
      </c>
    </row>
    <row r="326" spans="1:2" x14ac:dyDescent="0.25">
      <c r="A326" s="1">
        <v>0</v>
      </c>
      <c r="B326" s="1">
        <v>20</v>
      </c>
    </row>
    <row r="327" spans="1:2" x14ac:dyDescent="0.25">
      <c r="A327" s="1">
        <v>0</v>
      </c>
      <c r="B327" s="1">
        <v>20</v>
      </c>
    </row>
    <row r="328" spans="1:2" x14ac:dyDescent="0.25">
      <c r="A328" s="1">
        <v>0</v>
      </c>
      <c r="B328" s="1">
        <v>20</v>
      </c>
    </row>
    <row r="329" spans="1:2" x14ac:dyDescent="0.25">
      <c r="A329" s="1">
        <v>0</v>
      </c>
      <c r="B329" s="1">
        <v>20</v>
      </c>
    </row>
    <row r="330" spans="1:2" x14ac:dyDescent="0.25">
      <c r="A330" s="1">
        <v>0</v>
      </c>
      <c r="B330" s="1">
        <v>20</v>
      </c>
    </row>
    <row r="331" spans="1:2" x14ac:dyDescent="0.25">
      <c r="A331" s="1">
        <v>0</v>
      </c>
      <c r="B331" s="1">
        <v>20</v>
      </c>
    </row>
    <row r="332" spans="1:2" x14ac:dyDescent="0.25">
      <c r="A332" s="1">
        <v>0</v>
      </c>
      <c r="B332" s="1">
        <v>20</v>
      </c>
    </row>
    <row r="333" spans="1:2" x14ac:dyDescent="0.25">
      <c r="A333" s="1">
        <v>0</v>
      </c>
      <c r="B333" s="1">
        <v>20</v>
      </c>
    </row>
    <row r="334" spans="1:2" x14ac:dyDescent="0.25">
      <c r="A334" s="1">
        <v>0</v>
      </c>
      <c r="B334" s="1">
        <v>20</v>
      </c>
    </row>
    <row r="335" spans="1:2" x14ac:dyDescent="0.25">
      <c r="A335" s="1">
        <v>0</v>
      </c>
      <c r="B335" s="1">
        <v>20</v>
      </c>
    </row>
    <row r="336" spans="1:2" x14ac:dyDescent="0.25">
      <c r="A336" s="1">
        <v>0</v>
      </c>
      <c r="B336" s="1">
        <v>20</v>
      </c>
    </row>
    <row r="337" spans="1:2" x14ac:dyDescent="0.25">
      <c r="A337" s="1">
        <v>0</v>
      </c>
      <c r="B337" s="1">
        <v>20</v>
      </c>
    </row>
    <row r="338" spans="1:2" x14ac:dyDescent="0.25">
      <c r="A338" s="1">
        <v>0</v>
      </c>
      <c r="B338" s="1">
        <v>20</v>
      </c>
    </row>
    <row r="339" spans="1:2" x14ac:dyDescent="0.25">
      <c r="A339" s="1">
        <v>0</v>
      </c>
      <c r="B339" s="1">
        <v>20</v>
      </c>
    </row>
    <row r="340" spans="1:2" x14ac:dyDescent="0.25">
      <c r="A340" s="1">
        <v>0</v>
      </c>
      <c r="B340" s="1">
        <v>20</v>
      </c>
    </row>
    <row r="341" spans="1:2" x14ac:dyDescent="0.25">
      <c r="A341" s="1">
        <v>0</v>
      </c>
      <c r="B341" s="1">
        <v>20</v>
      </c>
    </row>
    <row r="342" spans="1:2" x14ac:dyDescent="0.25">
      <c r="A342" s="1">
        <v>0</v>
      </c>
      <c r="B342" s="1">
        <v>20</v>
      </c>
    </row>
    <row r="343" spans="1:2" x14ac:dyDescent="0.25">
      <c r="A343" s="1">
        <v>0</v>
      </c>
      <c r="B343" s="1">
        <v>20</v>
      </c>
    </row>
    <row r="344" spans="1:2" x14ac:dyDescent="0.25">
      <c r="A344" s="1">
        <v>0</v>
      </c>
      <c r="B344" s="1">
        <v>20</v>
      </c>
    </row>
    <row r="345" spans="1:2" x14ac:dyDescent="0.25">
      <c r="A345" s="1">
        <v>0</v>
      </c>
      <c r="B345" s="1">
        <v>20</v>
      </c>
    </row>
    <row r="346" spans="1:2" x14ac:dyDescent="0.25">
      <c r="A346" s="1">
        <v>0</v>
      </c>
      <c r="B346" s="1">
        <v>20</v>
      </c>
    </row>
    <row r="347" spans="1:2" x14ac:dyDescent="0.25">
      <c r="A347" s="1">
        <v>0</v>
      </c>
      <c r="B347" s="1">
        <v>20</v>
      </c>
    </row>
    <row r="348" spans="1:2" x14ac:dyDescent="0.25">
      <c r="A348" s="1">
        <v>0</v>
      </c>
      <c r="B348" s="1">
        <v>20</v>
      </c>
    </row>
    <row r="349" spans="1:2" x14ac:dyDescent="0.25">
      <c r="A349" s="1">
        <v>0</v>
      </c>
      <c r="B349" s="1">
        <v>20</v>
      </c>
    </row>
    <row r="350" spans="1:2" x14ac:dyDescent="0.25">
      <c r="A350" s="1">
        <v>0</v>
      </c>
      <c r="B350" s="1">
        <v>20</v>
      </c>
    </row>
    <row r="351" spans="1:2" x14ac:dyDescent="0.25">
      <c r="A351" s="1">
        <v>0</v>
      </c>
      <c r="B351" s="1">
        <v>20</v>
      </c>
    </row>
    <row r="352" spans="1:2" x14ac:dyDescent="0.25">
      <c r="A352" s="1">
        <v>0</v>
      </c>
      <c r="B352" s="1">
        <v>20</v>
      </c>
    </row>
    <row r="353" spans="1:2" x14ac:dyDescent="0.25">
      <c r="A353" s="1">
        <v>0</v>
      </c>
      <c r="B353" s="1">
        <v>20</v>
      </c>
    </row>
    <row r="354" spans="1:2" x14ac:dyDescent="0.25">
      <c r="A354" s="1">
        <v>0</v>
      </c>
      <c r="B354" s="1">
        <v>20</v>
      </c>
    </row>
    <row r="355" spans="1:2" x14ac:dyDescent="0.25">
      <c r="A355" s="1">
        <v>0</v>
      </c>
      <c r="B355" s="1">
        <v>20</v>
      </c>
    </row>
    <row r="356" spans="1:2" x14ac:dyDescent="0.25">
      <c r="A356" s="1">
        <v>0</v>
      </c>
      <c r="B356" s="1">
        <v>20</v>
      </c>
    </row>
    <row r="357" spans="1:2" x14ac:dyDescent="0.25">
      <c r="A357" s="1">
        <v>0</v>
      </c>
      <c r="B357" s="1">
        <v>20</v>
      </c>
    </row>
    <row r="358" spans="1:2" x14ac:dyDescent="0.25">
      <c r="A358" s="1">
        <v>0</v>
      </c>
      <c r="B358" s="1">
        <v>20</v>
      </c>
    </row>
    <row r="359" spans="1:2" x14ac:dyDescent="0.25">
      <c r="A359" s="1">
        <v>0</v>
      </c>
      <c r="B359" s="1">
        <v>20</v>
      </c>
    </row>
    <row r="360" spans="1:2" x14ac:dyDescent="0.25">
      <c r="A360" s="1">
        <v>0</v>
      </c>
      <c r="B360" s="1">
        <v>20</v>
      </c>
    </row>
    <row r="361" spans="1:2" x14ac:dyDescent="0.25">
      <c r="A361" s="1">
        <v>0</v>
      </c>
      <c r="B361" s="1">
        <v>20</v>
      </c>
    </row>
    <row r="362" spans="1:2" x14ac:dyDescent="0.25">
      <c r="A362" s="1">
        <v>0</v>
      </c>
      <c r="B362" s="1">
        <v>20</v>
      </c>
    </row>
    <row r="363" spans="1:2" x14ac:dyDescent="0.25">
      <c r="A363" s="1">
        <v>0</v>
      </c>
      <c r="B363" s="1">
        <v>20</v>
      </c>
    </row>
    <row r="364" spans="1:2" x14ac:dyDescent="0.25">
      <c r="A364" s="1">
        <v>0</v>
      </c>
      <c r="B364" s="1">
        <v>20</v>
      </c>
    </row>
    <row r="365" spans="1:2" x14ac:dyDescent="0.25">
      <c r="A365" s="1">
        <v>0</v>
      </c>
      <c r="B365" s="1">
        <v>20</v>
      </c>
    </row>
    <row r="366" spans="1:2" x14ac:dyDescent="0.25">
      <c r="A366" s="1">
        <v>0</v>
      </c>
      <c r="B366" s="1">
        <v>20</v>
      </c>
    </row>
    <row r="367" spans="1:2" x14ac:dyDescent="0.25">
      <c r="A367" s="1">
        <v>0</v>
      </c>
      <c r="B367" s="1">
        <v>20</v>
      </c>
    </row>
    <row r="368" spans="1:2" x14ac:dyDescent="0.25">
      <c r="A368" s="1">
        <v>0</v>
      </c>
      <c r="B368" s="1">
        <v>20</v>
      </c>
    </row>
    <row r="369" spans="1:2" x14ac:dyDescent="0.25">
      <c r="A369" s="1">
        <v>0</v>
      </c>
      <c r="B369" s="1">
        <v>20</v>
      </c>
    </row>
    <row r="370" spans="1:2" x14ac:dyDescent="0.25">
      <c r="A370" s="1">
        <v>0</v>
      </c>
      <c r="B370" s="1">
        <v>20</v>
      </c>
    </row>
    <row r="371" spans="1:2" x14ac:dyDescent="0.25">
      <c r="A371" s="1">
        <v>0</v>
      </c>
      <c r="B371" s="1">
        <v>20</v>
      </c>
    </row>
    <row r="372" spans="1:2" x14ac:dyDescent="0.25">
      <c r="A372" s="1">
        <v>0</v>
      </c>
      <c r="B372" s="1">
        <v>20</v>
      </c>
    </row>
    <row r="373" spans="1:2" x14ac:dyDescent="0.25">
      <c r="A373" s="1">
        <v>0</v>
      </c>
      <c r="B373" s="1">
        <v>20</v>
      </c>
    </row>
    <row r="374" spans="1:2" x14ac:dyDescent="0.25">
      <c r="A374" s="1">
        <v>0</v>
      </c>
      <c r="B374" s="1">
        <v>20</v>
      </c>
    </row>
    <row r="375" spans="1:2" x14ac:dyDescent="0.25">
      <c r="A375" s="1">
        <v>0</v>
      </c>
      <c r="B375" s="1">
        <v>20</v>
      </c>
    </row>
    <row r="376" spans="1:2" x14ac:dyDescent="0.25">
      <c r="A376" s="1">
        <v>0</v>
      </c>
      <c r="B376" s="1">
        <v>20</v>
      </c>
    </row>
    <row r="377" spans="1:2" x14ac:dyDescent="0.25">
      <c r="A377" s="1">
        <v>0</v>
      </c>
      <c r="B377" s="1">
        <v>20</v>
      </c>
    </row>
    <row r="378" spans="1:2" x14ac:dyDescent="0.25">
      <c r="A378" s="1">
        <v>0</v>
      </c>
      <c r="B378" s="1">
        <v>20</v>
      </c>
    </row>
    <row r="379" spans="1:2" x14ac:dyDescent="0.25">
      <c r="A379" s="1">
        <v>0</v>
      </c>
      <c r="B379" s="1">
        <v>20</v>
      </c>
    </row>
    <row r="380" spans="1:2" x14ac:dyDescent="0.25">
      <c r="A380" s="1">
        <v>0</v>
      </c>
      <c r="B380" s="1">
        <v>20</v>
      </c>
    </row>
    <row r="381" spans="1:2" x14ac:dyDescent="0.25">
      <c r="A381" s="1">
        <v>0</v>
      </c>
      <c r="B381" s="1">
        <v>20</v>
      </c>
    </row>
    <row r="382" spans="1:2" x14ac:dyDescent="0.25">
      <c r="A382" s="1">
        <v>0</v>
      </c>
      <c r="B382" s="1">
        <v>20</v>
      </c>
    </row>
    <row r="383" spans="1:2" x14ac:dyDescent="0.25">
      <c r="A383" s="1">
        <v>0</v>
      </c>
      <c r="B383" s="1">
        <v>20</v>
      </c>
    </row>
    <row r="384" spans="1:2" x14ac:dyDescent="0.25">
      <c r="A384" s="1">
        <v>0</v>
      </c>
      <c r="B384" s="1">
        <v>20</v>
      </c>
    </row>
    <row r="385" spans="1:2" x14ac:dyDescent="0.25">
      <c r="A385" s="1">
        <v>0</v>
      </c>
      <c r="B385" s="1">
        <v>20</v>
      </c>
    </row>
    <row r="386" spans="1:2" x14ac:dyDescent="0.25">
      <c r="A386" s="1">
        <v>1</v>
      </c>
      <c r="B386" s="1">
        <v>20</v>
      </c>
    </row>
    <row r="387" spans="1:2" x14ac:dyDescent="0.25">
      <c r="A387" s="1">
        <v>1</v>
      </c>
      <c r="B387" s="1">
        <v>20</v>
      </c>
    </row>
    <row r="388" spans="1:2" x14ac:dyDescent="0.25">
      <c r="A388" s="1">
        <v>1</v>
      </c>
      <c r="B388" s="1">
        <v>20</v>
      </c>
    </row>
    <row r="389" spans="1:2" x14ac:dyDescent="0.25">
      <c r="A389" s="1">
        <v>1</v>
      </c>
      <c r="B389" s="1">
        <v>20</v>
      </c>
    </row>
    <row r="390" spans="1:2" x14ac:dyDescent="0.25">
      <c r="A390" s="1">
        <v>1</v>
      </c>
      <c r="B390" s="1">
        <v>20</v>
      </c>
    </row>
    <row r="391" spans="1:2" x14ac:dyDescent="0.25">
      <c r="A391" s="1">
        <v>1</v>
      </c>
      <c r="B391" s="1">
        <v>20</v>
      </c>
    </row>
    <row r="392" spans="1:2" x14ac:dyDescent="0.25">
      <c r="A392" s="1">
        <v>1</v>
      </c>
      <c r="B392" s="1">
        <v>20</v>
      </c>
    </row>
    <row r="393" spans="1:2" x14ac:dyDescent="0.25">
      <c r="A393" s="1">
        <v>1</v>
      </c>
      <c r="B393" s="1">
        <v>20</v>
      </c>
    </row>
    <row r="394" spans="1:2" x14ac:dyDescent="0.25">
      <c r="A394" s="1">
        <v>1</v>
      </c>
      <c r="B394" s="1">
        <v>20</v>
      </c>
    </row>
    <row r="395" spans="1:2" x14ac:dyDescent="0.25">
      <c r="A395" s="1">
        <v>1</v>
      </c>
      <c r="B395" s="1">
        <v>20</v>
      </c>
    </row>
    <row r="396" spans="1:2" x14ac:dyDescent="0.25">
      <c r="A396" s="1">
        <v>0</v>
      </c>
      <c r="B396" s="1">
        <v>25</v>
      </c>
    </row>
    <row r="397" spans="1:2" x14ac:dyDescent="0.25">
      <c r="A397" s="1">
        <v>0</v>
      </c>
      <c r="B397" s="1">
        <v>25</v>
      </c>
    </row>
    <row r="398" spans="1:2" x14ac:dyDescent="0.25">
      <c r="A398" s="1">
        <v>0</v>
      </c>
      <c r="B398" s="1">
        <v>25</v>
      </c>
    </row>
    <row r="399" spans="1:2" x14ac:dyDescent="0.25">
      <c r="A399" s="1">
        <v>0</v>
      </c>
      <c r="B399" s="1">
        <v>25</v>
      </c>
    </row>
    <row r="400" spans="1:2" x14ac:dyDescent="0.25">
      <c r="A400" s="1">
        <v>0</v>
      </c>
      <c r="B400" s="1">
        <v>25</v>
      </c>
    </row>
    <row r="401" spans="1:2" x14ac:dyDescent="0.25">
      <c r="A401" s="1">
        <v>0</v>
      </c>
      <c r="B401" s="1">
        <v>25</v>
      </c>
    </row>
    <row r="402" spans="1:2" x14ac:dyDescent="0.25">
      <c r="A402" s="1">
        <v>0</v>
      </c>
      <c r="B402" s="1">
        <v>25</v>
      </c>
    </row>
    <row r="403" spans="1:2" x14ac:dyDescent="0.25">
      <c r="A403" s="1">
        <v>0</v>
      </c>
      <c r="B403" s="1">
        <v>25</v>
      </c>
    </row>
    <row r="404" spans="1:2" x14ac:dyDescent="0.25">
      <c r="A404" s="1">
        <v>0</v>
      </c>
      <c r="B404" s="1">
        <v>25</v>
      </c>
    </row>
    <row r="405" spans="1:2" x14ac:dyDescent="0.25">
      <c r="A405" s="1">
        <v>0</v>
      </c>
      <c r="B405" s="1">
        <v>25</v>
      </c>
    </row>
    <row r="406" spans="1:2" x14ac:dyDescent="0.25">
      <c r="A406" s="1">
        <v>0</v>
      </c>
      <c r="B406" s="1">
        <v>25</v>
      </c>
    </row>
    <row r="407" spans="1:2" x14ac:dyDescent="0.25">
      <c r="A407" s="1">
        <v>0</v>
      </c>
      <c r="B407" s="1">
        <v>25</v>
      </c>
    </row>
    <row r="408" spans="1:2" x14ac:dyDescent="0.25">
      <c r="A408" s="1">
        <v>0</v>
      </c>
      <c r="B408" s="1">
        <v>25</v>
      </c>
    </row>
    <row r="409" spans="1:2" x14ac:dyDescent="0.25">
      <c r="A409" s="1">
        <v>0</v>
      </c>
      <c r="B409" s="1">
        <v>25</v>
      </c>
    </row>
    <row r="410" spans="1:2" x14ac:dyDescent="0.25">
      <c r="A410" s="1">
        <v>0</v>
      </c>
      <c r="B410" s="1">
        <v>25</v>
      </c>
    </row>
    <row r="411" spans="1:2" x14ac:dyDescent="0.25">
      <c r="A411" s="1">
        <v>0</v>
      </c>
      <c r="B411" s="1">
        <v>25</v>
      </c>
    </row>
    <row r="412" spans="1:2" x14ac:dyDescent="0.25">
      <c r="A412" s="1">
        <v>0</v>
      </c>
      <c r="B412" s="1">
        <v>25</v>
      </c>
    </row>
    <row r="413" spans="1:2" x14ac:dyDescent="0.25">
      <c r="A413" s="1">
        <v>0</v>
      </c>
      <c r="B413" s="1">
        <v>25</v>
      </c>
    </row>
    <row r="414" spans="1:2" x14ac:dyDescent="0.25">
      <c r="A414" s="1">
        <v>0</v>
      </c>
      <c r="B414" s="1">
        <v>25</v>
      </c>
    </row>
    <row r="415" spans="1:2" x14ac:dyDescent="0.25">
      <c r="A415" s="1">
        <v>0</v>
      </c>
      <c r="B415" s="1">
        <v>25</v>
      </c>
    </row>
    <row r="416" spans="1:2" x14ac:dyDescent="0.25">
      <c r="A416" s="1">
        <v>0</v>
      </c>
      <c r="B416" s="1">
        <v>25</v>
      </c>
    </row>
    <row r="417" spans="1:2" x14ac:dyDescent="0.25">
      <c r="A417" s="1">
        <v>0</v>
      </c>
      <c r="B417" s="1">
        <v>25</v>
      </c>
    </row>
    <row r="418" spans="1:2" x14ac:dyDescent="0.25">
      <c r="A418" s="1">
        <v>0</v>
      </c>
      <c r="B418" s="1">
        <v>25</v>
      </c>
    </row>
    <row r="419" spans="1:2" x14ac:dyDescent="0.25">
      <c r="A419" s="1">
        <v>0</v>
      </c>
      <c r="B419" s="1">
        <v>25</v>
      </c>
    </row>
    <row r="420" spans="1:2" x14ac:dyDescent="0.25">
      <c r="A420" s="1">
        <v>0</v>
      </c>
      <c r="B420" s="1">
        <v>25</v>
      </c>
    </row>
    <row r="421" spans="1:2" x14ac:dyDescent="0.25">
      <c r="A421" s="1">
        <v>0</v>
      </c>
      <c r="B421" s="1">
        <v>25</v>
      </c>
    </row>
    <row r="422" spans="1:2" x14ac:dyDescent="0.25">
      <c r="A422" s="1">
        <v>0</v>
      </c>
      <c r="B422" s="1">
        <v>25</v>
      </c>
    </row>
    <row r="423" spans="1:2" x14ac:dyDescent="0.25">
      <c r="A423" s="1">
        <v>0</v>
      </c>
      <c r="B423" s="1">
        <v>25</v>
      </c>
    </row>
    <row r="424" spans="1:2" x14ac:dyDescent="0.25">
      <c r="A424" s="1">
        <v>0</v>
      </c>
      <c r="B424" s="1">
        <v>25</v>
      </c>
    </row>
    <row r="425" spans="1:2" x14ac:dyDescent="0.25">
      <c r="A425" s="1">
        <v>0</v>
      </c>
      <c r="B425" s="1">
        <v>25</v>
      </c>
    </row>
    <row r="426" spans="1:2" x14ac:dyDescent="0.25">
      <c r="A426" s="1">
        <v>0</v>
      </c>
      <c r="B426" s="1">
        <v>25</v>
      </c>
    </row>
    <row r="427" spans="1:2" x14ac:dyDescent="0.25">
      <c r="A427" s="1">
        <v>0</v>
      </c>
      <c r="B427" s="1">
        <v>25</v>
      </c>
    </row>
    <row r="428" spans="1:2" x14ac:dyDescent="0.25">
      <c r="A428" s="1">
        <v>0</v>
      </c>
      <c r="B428" s="1">
        <v>25</v>
      </c>
    </row>
    <row r="429" spans="1:2" x14ac:dyDescent="0.25">
      <c r="A429" s="1">
        <v>0</v>
      </c>
      <c r="B429" s="1">
        <v>25</v>
      </c>
    </row>
    <row r="430" spans="1:2" x14ac:dyDescent="0.25">
      <c r="A430" s="1">
        <v>0</v>
      </c>
      <c r="B430" s="1">
        <v>25</v>
      </c>
    </row>
    <row r="431" spans="1:2" x14ac:dyDescent="0.25">
      <c r="A431" s="1">
        <v>0</v>
      </c>
      <c r="B431" s="1">
        <v>25</v>
      </c>
    </row>
    <row r="432" spans="1:2" x14ac:dyDescent="0.25">
      <c r="A432" s="1">
        <v>0</v>
      </c>
      <c r="B432" s="1">
        <v>25</v>
      </c>
    </row>
    <row r="433" spans="1:2" x14ac:dyDescent="0.25">
      <c r="A433" s="1">
        <v>0</v>
      </c>
      <c r="B433" s="1">
        <v>25</v>
      </c>
    </row>
    <row r="434" spans="1:2" x14ac:dyDescent="0.25">
      <c r="A434" s="1">
        <v>0</v>
      </c>
      <c r="B434" s="1">
        <v>25</v>
      </c>
    </row>
    <row r="435" spans="1:2" x14ac:dyDescent="0.25">
      <c r="A435" s="1">
        <v>0</v>
      </c>
      <c r="B435" s="1">
        <v>25</v>
      </c>
    </row>
    <row r="436" spans="1:2" x14ac:dyDescent="0.25">
      <c r="A436" s="1">
        <v>0</v>
      </c>
      <c r="B436" s="1">
        <v>25</v>
      </c>
    </row>
    <row r="437" spans="1:2" x14ac:dyDescent="0.25">
      <c r="A437" s="1">
        <v>0</v>
      </c>
      <c r="B437" s="1">
        <v>25</v>
      </c>
    </row>
    <row r="438" spans="1:2" x14ac:dyDescent="0.25">
      <c r="A438" s="1">
        <v>0</v>
      </c>
      <c r="B438" s="1">
        <v>25</v>
      </c>
    </row>
    <row r="439" spans="1:2" x14ac:dyDescent="0.25">
      <c r="A439" s="1">
        <v>0</v>
      </c>
      <c r="B439" s="1">
        <v>25</v>
      </c>
    </row>
    <row r="440" spans="1:2" x14ac:dyDescent="0.25">
      <c r="A440" s="1">
        <v>0</v>
      </c>
      <c r="B440" s="1">
        <v>25</v>
      </c>
    </row>
    <row r="441" spans="1:2" x14ac:dyDescent="0.25">
      <c r="A441" s="1">
        <v>0</v>
      </c>
      <c r="B441" s="1">
        <v>25</v>
      </c>
    </row>
    <row r="442" spans="1:2" x14ac:dyDescent="0.25">
      <c r="A442" s="1">
        <v>0</v>
      </c>
      <c r="B442" s="1">
        <v>25</v>
      </c>
    </row>
    <row r="443" spans="1:2" x14ac:dyDescent="0.25">
      <c r="A443" s="1">
        <v>0</v>
      </c>
      <c r="B443" s="1">
        <v>25</v>
      </c>
    </row>
    <row r="444" spans="1:2" x14ac:dyDescent="0.25">
      <c r="A444" s="1">
        <v>0</v>
      </c>
      <c r="B444" s="1">
        <v>25</v>
      </c>
    </row>
    <row r="445" spans="1:2" x14ac:dyDescent="0.25">
      <c r="A445" s="1">
        <v>0</v>
      </c>
      <c r="B445" s="1">
        <v>25</v>
      </c>
    </row>
    <row r="446" spans="1:2" x14ac:dyDescent="0.25">
      <c r="A446" s="1">
        <v>0</v>
      </c>
      <c r="B446" s="1">
        <v>25</v>
      </c>
    </row>
    <row r="447" spans="1:2" x14ac:dyDescent="0.25">
      <c r="A447" s="1">
        <v>0</v>
      </c>
      <c r="B447" s="1">
        <v>25</v>
      </c>
    </row>
    <row r="448" spans="1:2" x14ac:dyDescent="0.25">
      <c r="A448" s="1">
        <v>0</v>
      </c>
      <c r="B448" s="1">
        <v>25</v>
      </c>
    </row>
    <row r="449" spans="1:2" x14ac:dyDescent="0.25">
      <c r="A449" s="1">
        <v>0</v>
      </c>
      <c r="B449" s="1">
        <v>25</v>
      </c>
    </row>
    <row r="450" spans="1:2" x14ac:dyDescent="0.25">
      <c r="A450" s="1">
        <v>0</v>
      </c>
      <c r="B450" s="1">
        <v>25</v>
      </c>
    </row>
    <row r="451" spans="1:2" x14ac:dyDescent="0.25">
      <c r="A451" s="1">
        <v>0</v>
      </c>
      <c r="B451" s="1">
        <v>25</v>
      </c>
    </row>
    <row r="452" spans="1:2" x14ac:dyDescent="0.25">
      <c r="A452" s="1">
        <v>0</v>
      </c>
      <c r="B452" s="1">
        <v>25</v>
      </c>
    </row>
    <row r="453" spans="1:2" x14ac:dyDescent="0.25">
      <c r="A453" s="1">
        <v>0</v>
      </c>
      <c r="B453" s="1">
        <v>25</v>
      </c>
    </row>
    <row r="454" spans="1:2" x14ac:dyDescent="0.25">
      <c r="A454" s="1">
        <v>0</v>
      </c>
      <c r="B454" s="1">
        <v>25</v>
      </c>
    </row>
    <row r="455" spans="1:2" x14ac:dyDescent="0.25">
      <c r="A455" s="1">
        <v>0</v>
      </c>
      <c r="B455" s="1">
        <v>25</v>
      </c>
    </row>
    <row r="456" spans="1:2" x14ac:dyDescent="0.25">
      <c r="A456" s="1">
        <v>0</v>
      </c>
      <c r="B456" s="1">
        <v>25</v>
      </c>
    </row>
    <row r="457" spans="1:2" x14ac:dyDescent="0.25">
      <c r="A457" s="1">
        <v>0</v>
      </c>
      <c r="B457" s="1">
        <v>25</v>
      </c>
    </row>
    <row r="458" spans="1:2" x14ac:dyDescent="0.25">
      <c r="A458" s="1">
        <v>0</v>
      </c>
      <c r="B458" s="1">
        <v>25</v>
      </c>
    </row>
    <row r="459" spans="1:2" x14ac:dyDescent="0.25">
      <c r="A459" s="1">
        <v>0</v>
      </c>
      <c r="B459" s="1">
        <v>25</v>
      </c>
    </row>
    <row r="460" spans="1:2" x14ac:dyDescent="0.25">
      <c r="A460" s="1">
        <v>0</v>
      </c>
      <c r="B460" s="1">
        <v>25</v>
      </c>
    </row>
    <row r="461" spans="1:2" x14ac:dyDescent="0.25">
      <c r="A461" s="1">
        <v>0</v>
      </c>
      <c r="B461" s="1">
        <v>25</v>
      </c>
    </row>
    <row r="462" spans="1:2" x14ac:dyDescent="0.25">
      <c r="A462" s="1">
        <v>0</v>
      </c>
      <c r="B462" s="1">
        <v>25</v>
      </c>
    </row>
    <row r="463" spans="1:2" x14ac:dyDescent="0.25">
      <c r="A463" s="1">
        <v>0</v>
      </c>
      <c r="B463" s="1">
        <v>25</v>
      </c>
    </row>
    <row r="464" spans="1:2" x14ac:dyDescent="0.25">
      <c r="A464" s="1">
        <v>0</v>
      </c>
      <c r="B464" s="1">
        <v>25</v>
      </c>
    </row>
    <row r="465" spans="1:2" x14ac:dyDescent="0.25">
      <c r="A465" s="1">
        <v>0</v>
      </c>
      <c r="B465" s="1">
        <v>25</v>
      </c>
    </row>
    <row r="466" spans="1:2" x14ac:dyDescent="0.25">
      <c r="A466" s="1">
        <v>0</v>
      </c>
      <c r="B466" s="1">
        <v>25</v>
      </c>
    </row>
    <row r="467" spans="1:2" x14ac:dyDescent="0.25">
      <c r="A467" s="1">
        <v>0</v>
      </c>
      <c r="B467" s="1">
        <v>25</v>
      </c>
    </row>
    <row r="468" spans="1:2" x14ac:dyDescent="0.25">
      <c r="A468" s="1">
        <v>0</v>
      </c>
      <c r="B468" s="1">
        <v>25</v>
      </c>
    </row>
    <row r="469" spans="1:2" x14ac:dyDescent="0.25">
      <c r="A469" s="1">
        <v>0</v>
      </c>
      <c r="B469" s="1">
        <v>25</v>
      </c>
    </row>
    <row r="470" spans="1:2" x14ac:dyDescent="0.25">
      <c r="A470" s="1">
        <v>0</v>
      </c>
      <c r="B470" s="1">
        <v>25</v>
      </c>
    </row>
    <row r="471" spans="1:2" x14ac:dyDescent="0.25">
      <c r="A471" s="1">
        <v>0</v>
      </c>
      <c r="B471" s="1">
        <v>25</v>
      </c>
    </row>
    <row r="472" spans="1:2" x14ac:dyDescent="0.25">
      <c r="A472" s="1">
        <v>0</v>
      </c>
      <c r="B472" s="1">
        <v>25</v>
      </c>
    </row>
    <row r="473" spans="1:2" x14ac:dyDescent="0.25">
      <c r="A473" s="1">
        <v>0</v>
      </c>
      <c r="B473" s="1">
        <v>25</v>
      </c>
    </row>
    <row r="474" spans="1:2" x14ac:dyDescent="0.25">
      <c r="A474" s="1">
        <v>0</v>
      </c>
      <c r="B474" s="1">
        <v>25</v>
      </c>
    </row>
    <row r="475" spans="1:2" x14ac:dyDescent="0.25">
      <c r="A475" s="1">
        <v>0</v>
      </c>
      <c r="B475" s="1">
        <v>25</v>
      </c>
    </row>
    <row r="476" spans="1:2" x14ac:dyDescent="0.25">
      <c r="A476" s="1">
        <v>0</v>
      </c>
      <c r="B476" s="1">
        <v>25</v>
      </c>
    </row>
    <row r="477" spans="1:2" x14ac:dyDescent="0.25">
      <c r="A477" s="1">
        <v>0</v>
      </c>
      <c r="B477" s="1">
        <v>25</v>
      </c>
    </row>
    <row r="478" spans="1:2" x14ac:dyDescent="0.25">
      <c r="A478" s="1">
        <v>0</v>
      </c>
      <c r="B478" s="1">
        <v>25</v>
      </c>
    </row>
    <row r="479" spans="1:2" x14ac:dyDescent="0.25">
      <c r="A479" s="1">
        <v>0</v>
      </c>
      <c r="B479" s="1">
        <v>25</v>
      </c>
    </row>
    <row r="480" spans="1:2" x14ac:dyDescent="0.25">
      <c r="A480" s="1">
        <v>0</v>
      </c>
      <c r="B480" s="1">
        <v>25</v>
      </c>
    </row>
    <row r="481" spans="1:2" x14ac:dyDescent="0.25">
      <c r="A481" s="1">
        <v>0</v>
      </c>
      <c r="B481" s="1">
        <v>25</v>
      </c>
    </row>
    <row r="482" spans="1:2" x14ac:dyDescent="0.25">
      <c r="A482" s="1">
        <v>0</v>
      </c>
      <c r="B482" s="1">
        <v>25</v>
      </c>
    </row>
    <row r="483" spans="1:2" x14ac:dyDescent="0.25">
      <c r="A483" s="1">
        <v>0</v>
      </c>
      <c r="B483" s="1">
        <v>25</v>
      </c>
    </row>
    <row r="484" spans="1:2" x14ac:dyDescent="0.25">
      <c r="A484" s="1">
        <v>0</v>
      </c>
      <c r="B484" s="1">
        <v>25</v>
      </c>
    </row>
    <row r="485" spans="1:2" x14ac:dyDescent="0.25">
      <c r="A485" s="1">
        <v>0</v>
      </c>
      <c r="B485" s="1">
        <v>25</v>
      </c>
    </row>
    <row r="486" spans="1:2" x14ac:dyDescent="0.25">
      <c r="A486" s="1">
        <v>0</v>
      </c>
      <c r="B486" s="1">
        <v>25</v>
      </c>
    </row>
    <row r="487" spans="1:2" x14ac:dyDescent="0.25">
      <c r="A487" s="1">
        <v>0</v>
      </c>
      <c r="B487" s="1">
        <v>25</v>
      </c>
    </row>
    <row r="488" spans="1:2" x14ac:dyDescent="0.25">
      <c r="A488" s="1">
        <v>0</v>
      </c>
      <c r="B488" s="1">
        <v>25</v>
      </c>
    </row>
    <row r="489" spans="1:2" x14ac:dyDescent="0.25">
      <c r="A489" s="1">
        <v>0</v>
      </c>
      <c r="B489" s="1">
        <v>25</v>
      </c>
    </row>
    <row r="490" spans="1:2" x14ac:dyDescent="0.25">
      <c r="A490" s="1">
        <v>0</v>
      </c>
      <c r="B490" s="1">
        <v>25</v>
      </c>
    </row>
    <row r="491" spans="1:2" x14ac:dyDescent="0.25">
      <c r="A491" s="1">
        <v>0</v>
      </c>
      <c r="B491" s="1">
        <v>25</v>
      </c>
    </row>
    <row r="492" spans="1:2" x14ac:dyDescent="0.25">
      <c r="A492" s="1">
        <v>1</v>
      </c>
      <c r="B492" s="1">
        <v>25</v>
      </c>
    </row>
    <row r="493" spans="1:2" x14ac:dyDescent="0.25">
      <c r="A493" s="1">
        <v>1</v>
      </c>
      <c r="B493" s="1">
        <v>25</v>
      </c>
    </row>
    <row r="494" spans="1:2" x14ac:dyDescent="0.25">
      <c r="A494" s="1">
        <v>1</v>
      </c>
      <c r="B494" s="1">
        <v>25</v>
      </c>
    </row>
    <row r="495" spans="1:2" x14ac:dyDescent="0.25">
      <c r="A495" s="1">
        <v>1</v>
      </c>
      <c r="B495" s="1">
        <v>25</v>
      </c>
    </row>
    <row r="496" spans="1:2" x14ac:dyDescent="0.25">
      <c r="A496" s="1">
        <v>1</v>
      </c>
      <c r="B496" s="1">
        <v>25</v>
      </c>
    </row>
    <row r="497" spans="1:2" x14ac:dyDescent="0.25">
      <c r="A497" s="1">
        <v>1</v>
      </c>
      <c r="B497" s="1">
        <v>25</v>
      </c>
    </row>
    <row r="498" spans="1:2" x14ac:dyDescent="0.25">
      <c r="A498" s="1">
        <v>1</v>
      </c>
      <c r="B498" s="1">
        <v>25</v>
      </c>
    </row>
    <row r="499" spans="1:2" x14ac:dyDescent="0.25">
      <c r="A499" s="1">
        <v>1</v>
      </c>
      <c r="B499" s="1">
        <v>25</v>
      </c>
    </row>
    <row r="500" spans="1:2" x14ac:dyDescent="0.25">
      <c r="A500" s="1">
        <v>1</v>
      </c>
      <c r="B500" s="1">
        <v>25</v>
      </c>
    </row>
    <row r="501" spans="1:2" x14ac:dyDescent="0.25">
      <c r="A501" s="1">
        <v>1</v>
      </c>
      <c r="B501" s="1">
        <v>25</v>
      </c>
    </row>
    <row r="502" spans="1:2" x14ac:dyDescent="0.25">
      <c r="A502" s="1">
        <v>1</v>
      </c>
      <c r="B502" s="1">
        <v>25</v>
      </c>
    </row>
    <row r="503" spans="1:2" x14ac:dyDescent="0.25">
      <c r="A503" s="1">
        <v>1</v>
      </c>
      <c r="B503" s="1">
        <v>25</v>
      </c>
    </row>
    <row r="504" spans="1:2" x14ac:dyDescent="0.25">
      <c r="A504" s="1">
        <v>1</v>
      </c>
      <c r="B504" s="1">
        <v>25</v>
      </c>
    </row>
    <row r="505" spans="1:2" x14ac:dyDescent="0.25">
      <c r="A505" s="1">
        <v>1</v>
      </c>
      <c r="B505" s="1">
        <v>25</v>
      </c>
    </row>
    <row r="506" spans="1:2" x14ac:dyDescent="0.25">
      <c r="A506" s="1">
        <v>1</v>
      </c>
      <c r="B506" s="1">
        <v>25</v>
      </c>
    </row>
    <row r="507" spans="1:2" x14ac:dyDescent="0.25">
      <c r="A507" s="1">
        <v>1</v>
      </c>
      <c r="B507" s="1">
        <v>25</v>
      </c>
    </row>
    <row r="508" spans="1:2" x14ac:dyDescent="0.25">
      <c r="A508" s="1">
        <v>1</v>
      </c>
      <c r="B508" s="1">
        <v>25</v>
      </c>
    </row>
    <row r="509" spans="1:2" x14ac:dyDescent="0.25">
      <c r="A509" s="1">
        <v>1</v>
      </c>
      <c r="B509" s="1">
        <v>25</v>
      </c>
    </row>
    <row r="510" spans="1:2" x14ac:dyDescent="0.25">
      <c r="A510" s="1">
        <v>1</v>
      </c>
      <c r="B510" s="1">
        <v>25</v>
      </c>
    </row>
    <row r="511" spans="1:2" x14ac:dyDescent="0.25">
      <c r="A511" s="1">
        <v>1</v>
      </c>
      <c r="B511" s="1">
        <v>25</v>
      </c>
    </row>
    <row r="512" spans="1:2" x14ac:dyDescent="0.25">
      <c r="A512" s="1">
        <v>1</v>
      </c>
      <c r="B512" s="1">
        <v>25</v>
      </c>
    </row>
    <row r="513" spans="1:2" x14ac:dyDescent="0.25">
      <c r="A513" s="1">
        <v>1</v>
      </c>
      <c r="B513" s="1">
        <v>25</v>
      </c>
    </row>
    <row r="514" spans="1:2" x14ac:dyDescent="0.25">
      <c r="A514" s="1">
        <v>1</v>
      </c>
      <c r="B514" s="1">
        <v>25</v>
      </c>
    </row>
    <row r="515" spans="1:2" x14ac:dyDescent="0.25">
      <c r="A515" s="1">
        <v>1</v>
      </c>
      <c r="B515" s="1">
        <v>25</v>
      </c>
    </row>
    <row r="516" spans="1:2" x14ac:dyDescent="0.25">
      <c r="A516" s="1">
        <v>1</v>
      </c>
      <c r="B516" s="1">
        <v>25</v>
      </c>
    </row>
    <row r="517" spans="1:2" x14ac:dyDescent="0.25">
      <c r="A517" s="1">
        <v>1</v>
      </c>
      <c r="B517" s="1">
        <v>25</v>
      </c>
    </row>
    <row r="518" spans="1:2" x14ac:dyDescent="0.25">
      <c r="A518" s="1">
        <v>1</v>
      </c>
      <c r="B518" s="1">
        <v>25</v>
      </c>
    </row>
    <row r="519" spans="1:2" x14ac:dyDescent="0.25">
      <c r="A519" s="1">
        <v>1</v>
      </c>
      <c r="B519" s="1">
        <v>25</v>
      </c>
    </row>
    <row r="520" spans="1:2" x14ac:dyDescent="0.25">
      <c r="A520" s="1">
        <v>1</v>
      </c>
      <c r="B520" s="1">
        <v>25</v>
      </c>
    </row>
    <row r="521" spans="1:2" x14ac:dyDescent="0.25">
      <c r="A521" s="1">
        <v>1</v>
      </c>
      <c r="B521" s="1">
        <v>25</v>
      </c>
    </row>
    <row r="522" spans="1:2" x14ac:dyDescent="0.25">
      <c r="A522" s="1">
        <v>1</v>
      </c>
      <c r="B522" s="1">
        <v>25</v>
      </c>
    </row>
    <row r="523" spans="1:2" x14ac:dyDescent="0.25">
      <c r="A523" s="1">
        <v>1</v>
      </c>
      <c r="B523" s="1">
        <v>25</v>
      </c>
    </row>
    <row r="524" spans="1:2" x14ac:dyDescent="0.25">
      <c r="A524" s="1">
        <v>1</v>
      </c>
      <c r="B524" s="1">
        <v>25</v>
      </c>
    </row>
    <row r="525" spans="1:2" x14ac:dyDescent="0.25">
      <c r="A525" s="1">
        <v>1</v>
      </c>
      <c r="B525" s="1">
        <v>25</v>
      </c>
    </row>
    <row r="526" spans="1:2" x14ac:dyDescent="0.25">
      <c r="A526" s="1">
        <v>1</v>
      </c>
      <c r="B526" s="1">
        <v>25</v>
      </c>
    </row>
    <row r="527" spans="1:2" x14ac:dyDescent="0.25">
      <c r="A527" s="1">
        <v>1</v>
      </c>
      <c r="B527" s="1">
        <v>25</v>
      </c>
    </row>
    <row r="528" spans="1:2" x14ac:dyDescent="0.25">
      <c r="A528" s="1">
        <v>1</v>
      </c>
      <c r="B528" s="1">
        <v>25</v>
      </c>
    </row>
    <row r="529" spans="1:2" x14ac:dyDescent="0.25">
      <c r="A529" s="1">
        <v>1</v>
      </c>
      <c r="B529" s="1">
        <v>25</v>
      </c>
    </row>
    <row r="530" spans="1:2" x14ac:dyDescent="0.25">
      <c r="A530" s="1">
        <v>1</v>
      </c>
      <c r="B530" s="1">
        <v>25</v>
      </c>
    </row>
    <row r="531" spans="1:2" x14ac:dyDescent="0.25">
      <c r="A531" s="1">
        <v>1</v>
      </c>
      <c r="B531" s="1">
        <v>25</v>
      </c>
    </row>
    <row r="532" spans="1:2" x14ac:dyDescent="0.25">
      <c r="A532" s="1">
        <v>1</v>
      </c>
      <c r="B532" s="1">
        <v>25</v>
      </c>
    </row>
    <row r="533" spans="1:2" x14ac:dyDescent="0.25">
      <c r="A533" s="1">
        <v>1</v>
      </c>
      <c r="B533" s="1">
        <v>25</v>
      </c>
    </row>
    <row r="534" spans="1:2" x14ac:dyDescent="0.25">
      <c r="A534" s="1">
        <v>1</v>
      </c>
      <c r="B534" s="1">
        <v>25</v>
      </c>
    </row>
    <row r="535" spans="1:2" x14ac:dyDescent="0.25">
      <c r="A535" s="1">
        <v>1</v>
      </c>
      <c r="B535" s="1">
        <v>25</v>
      </c>
    </row>
    <row r="536" spans="1:2" x14ac:dyDescent="0.25">
      <c r="A536" s="1">
        <v>1</v>
      </c>
      <c r="B536" s="1">
        <v>25</v>
      </c>
    </row>
    <row r="537" spans="1:2" x14ac:dyDescent="0.25">
      <c r="A537" s="1">
        <v>1</v>
      </c>
      <c r="B537" s="1">
        <v>25</v>
      </c>
    </row>
    <row r="538" spans="1:2" x14ac:dyDescent="0.25">
      <c r="A538" s="1">
        <v>1</v>
      </c>
      <c r="B538" s="1">
        <v>25</v>
      </c>
    </row>
    <row r="539" spans="1:2" x14ac:dyDescent="0.25">
      <c r="A539" s="1">
        <v>1</v>
      </c>
      <c r="B539" s="1">
        <v>25</v>
      </c>
    </row>
    <row r="540" spans="1:2" x14ac:dyDescent="0.25">
      <c r="A540" s="1">
        <v>1</v>
      </c>
      <c r="B540" s="1">
        <v>25</v>
      </c>
    </row>
    <row r="541" spans="1:2" x14ac:dyDescent="0.25">
      <c r="A541" s="1">
        <v>1</v>
      </c>
      <c r="B541" s="1">
        <v>25</v>
      </c>
    </row>
    <row r="542" spans="1:2" x14ac:dyDescent="0.25">
      <c r="A542" s="1">
        <v>1</v>
      </c>
      <c r="B542" s="1">
        <v>25</v>
      </c>
    </row>
    <row r="543" spans="1:2" x14ac:dyDescent="0.25">
      <c r="A543" s="1">
        <v>1</v>
      </c>
      <c r="B543" s="1">
        <v>25</v>
      </c>
    </row>
    <row r="544" spans="1:2" x14ac:dyDescent="0.25">
      <c r="A544" s="1">
        <v>1</v>
      </c>
      <c r="B544" s="1">
        <v>25</v>
      </c>
    </row>
    <row r="545" spans="1:2" x14ac:dyDescent="0.25">
      <c r="A545" s="1">
        <v>1</v>
      </c>
      <c r="B545" s="1">
        <v>25</v>
      </c>
    </row>
    <row r="546" spans="1:2" x14ac:dyDescent="0.25">
      <c r="A546" s="1">
        <v>1</v>
      </c>
      <c r="B546" s="1">
        <v>25</v>
      </c>
    </row>
    <row r="547" spans="1:2" x14ac:dyDescent="0.25">
      <c r="A547" s="1">
        <v>1</v>
      </c>
      <c r="B547" s="1">
        <v>25</v>
      </c>
    </row>
    <row r="548" spans="1:2" x14ac:dyDescent="0.25">
      <c r="A548" s="1">
        <v>1</v>
      </c>
      <c r="B548" s="1">
        <v>25</v>
      </c>
    </row>
    <row r="549" spans="1:2" x14ac:dyDescent="0.25">
      <c r="A549" s="1">
        <v>1</v>
      </c>
      <c r="B549" s="1">
        <v>25</v>
      </c>
    </row>
    <row r="550" spans="1:2" x14ac:dyDescent="0.25">
      <c r="A550" s="1">
        <v>1</v>
      </c>
      <c r="B550" s="1">
        <v>25</v>
      </c>
    </row>
    <row r="551" spans="1:2" x14ac:dyDescent="0.25">
      <c r="A551" s="1">
        <v>1</v>
      </c>
      <c r="B551" s="1">
        <v>25</v>
      </c>
    </row>
    <row r="552" spans="1:2" x14ac:dyDescent="0.25">
      <c r="A552" s="1">
        <v>1</v>
      </c>
      <c r="B552" s="1">
        <v>25</v>
      </c>
    </row>
    <row r="553" spans="1:2" x14ac:dyDescent="0.25">
      <c r="A553" s="1">
        <v>1</v>
      </c>
      <c r="B553" s="1">
        <v>25</v>
      </c>
    </row>
    <row r="554" spans="1:2" x14ac:dyDescent="0.25">
      <c r="A554" s="1">
        <v>1</v>
      </c>
      <c r="B554" s="1">
        <v>25</v>
      </c>
    </row>
    <row r="555" spans="1:2" x14ac:dyDescent="0.25">
      <c r="A555" s="1">
        <v>1</v>
      </c>
      <c r="B555" s="1">
        <v>25</v>
      </c>
    </row>
    <row r="556" spans="1:2" x14ac:dyDescent="0.25">
      <c r="A556" s="1">
        <v>1</v>
      </c>
      <c r="B556" s="1">
        <v>25</v>
      </c>
    </row>
    <row r="557" spans="1:2" x14ac:dyDescent="0.25">
      <c r="A557" s="1">
        <v>1</v>
      </c>
      <c r="B557" s="1">
        <v>25</v>
      </c>
    </row>
    <row r="558" spans="1:2" x14ac:dyDescent="0.25">
      <c r="A558" s="1">
        <v>1</v>
      </c>
      <c r="B558" s="1">
        <v>25</v>
      </c>
    </row>
    <row r="559" spans="1:2" x14ac:dyDescent="0.25">
      <c r="A559" s="1">
        <v>1</v>
      </c>
      <c r="B559" s="1">
        <v>25</v>
      </c>
    </row>
    <row r="560" spans="1:2" x14ac:dyDescent="0.25">
      <c r="A560" s="1">
        <v>1</v>
      </c>
      <c r="B560" s="1">
        <v>25</v>
      </c>
    </row>
    <row r="561" spans="1:2" x14ac:dyDescent="0.25">
      <c r="A561" s="1">
        <v>1</v>
      </c>
      <c r="B561" s="1">
        <v>25</v>
      </c>
    </row>
    <row r="562" spans="1:2" x14ac:dyDescent="0.25">
      <c r="A562" s="1">
        <v>1</v>
      </c>
      <c r="B562" s="1">
        <v>25</v>
      </c>
    </row>
    <row r="563" spans="1:2" x14ac:dyDescent="0.25">
      <c r="A563" s="1">
        <v>1</v>
      </c>
      <c r="B563" s="1">
        <v>25</v>
      </c>
    </row>
    <row r="564" spans="1:2" x14ac:dyDescent="0.25">
      <c r="A564" s="1">
        <v>1</v>
      </c>
      <c r="B564" s="1">
        <v>25</v>
      </c>
    </row>
    <row r="565" spans="1:2" x14ac:dyDescent="0.25">
      <c r="A565" s="1">
        <v>1</v>
      </c>
      <c r="B565" s="1">
        <v>25</v>
      </c>
    </row>
    <row r="566" spans="1:2" x14ac:dyDescent="0.25">
      <c r="A566" s="1">
        <v>1</v>
      </c>
      <c r="B566" s="1">
        <v>25</v>
      </c>
    </row>
    <row r="567" spans="1:2" x14ac:dyDescent="0.25">
      <c r="A567" s="1">
        <v>1</v>
      </c>
      <c r="B567" s="1">
        <v>25</v>
      </c>
    </row>
    <row r="568" spans="1:2" x14ac:dyDescent="0.25">
      <c r="A568" s="1">
        <v>1</v>
      </c>
      <c r="B568" s="1">
        <v>25</v>
      </c>
    </row>
    <row r="569" spans="1:2" x14ac:dyDescent="0.25">
      <c r="A569" s="1">
        <v>1</v>
      </c>
      <c r="B569" s="1">
        <v>25</v>
      </c>
    </row>
    <row r="570" spans="1:2" x14ac:dyDescent="0.25">
      <c r="A570" s="1">
        <v>1</v>
      </c>
      <c r="B570" s="1">
        <v>25</v>
      </c>
    </row>
    <row r="571" spans="1:2" x14ac:dyDescent="0.25">
      <c r="A571" s="1">
        <v>1</v>
      </c>
      <c r="B571" s="1">
        <v>25</v>
      </c>
    </row>
    <row r="572" spans="1:2" x14ac:dyDescent="0.25">
      <c r="A572" s="1">
        <v>1</v>
      </c>
      <c r="B572" s="1">
        <v>25</v>
      </c>
    </row>
    <row r="573" spans="1:2" x14ac:dyDescent="0.25">
      <c r="A573" s="1">
        <v>1</v>
      </c>
      <c r="B573" s="1">
        <v>25</v>
      </c>
    </row>
    <row r="574" spans="1:2" x14ac:dyDescent="0.25">
      <c r="A574" s="1">
        <v>1</v>
      </c>
      <c r="B574" s="1">
        <v>25</v>
      </c>
    </row>
    <row r="575" spans="1:2" x14ac:dyDescent="0.25">
      <c r="A575" s="1">
        <v>1</v>
      </c>
      <c r="B575" s="1">
        <v>25</v>
      </c>
    </row>
    <row r="576" spans="1:2" x14ac:dyDescent="0.25">
      <c r="A576" s="1">
        <v>1</v>
      </c>
      <c r="B576" s="1">
        <v>25</v>
      </c>
    </row>
    <row r="577" spans="1:2" x14ac:dyDescent="0.25">
      <c r="A577" s="1">
        <v>1</v>
      </c>
      <c r="B577" s="1">
        <v>25</v>
      </c>
    </row>
    <row r="578" spans="1:2" x14ac:dyDescent="0.25">
      <c r="A578" s="1">
        <v>1</v>
      </c>
      <c r="B578" s="1">
        <v>25</v>
      </c>
    </row>
    <row r="579" spans="1:2" x14ac:dyDescent="0.25">
      <c r="A579" s="1">
        <v>1</v>
      </c>
      <c r="B579" s="1">
        <v>25</v>
      </c>
    </row>
    <row r="580" spans="1:2" x14ac:dyDescent="0.25">
      <c r="A580" s="1">
        <v>1</v>
      </c>
      <c r="B580" s="1">
        <v>25</v>
      </c>
    </row>
    <row r="581" spans="1:2" x14ac:dyDescent="0.25">
      <c r="A581" s="1">
        <v>1</v>
      </c>
      <c r="B581" s="1">
        <v>25</v>
      </c>
    </row>
    <row r="582" spans="1:2" x14ac:dyDescent="0.25">
      <c r="A582" s="1">
        <v>1</v>
      </c>
      <c r="B582" s="1">
        <v>25</v>
      </c>
    </row>
    <row r="583" spans="1:2" x14ac:dyDescent="0.25">
      <c r="A583" s="1">
        <v>1</v>
      </c>
      <c r="B583" s="1">
        <v>25</v>
      </c>
    </row>
    <row r="584" spans="1:2" x14ac:dyDescent="0.25">
      <c r="A584" s="1">
        <v>1</v>
      </c>
      <c r="B584" s="1">
        <v>25</v>
      </c>
    </row>
    <row r="585" spans="1:2" x14ac:dyDescent="0.25">
      <c r="A585" s="1">
        <v>1</v>
      </c>
      <c r="B585" s="1">
        <v>25</v>
      </c>
    </row>
    <row r="586" spans="1:2" x14ac:dyDescent="0.25">
      <c r="A586" s="1">
        <v>1</v>
      </c>
      <c r="B586" s="1">
        <v>25</v>
      </c>
    </row>
    <row r="587" spans="1:2" x14ac:dyDescent="0.25">
      <c r="A587" s="1">
        <v>1</v>
      </c>
      <c r="B587" s="1">
        <v>25</v>
      </c>
    </row>
    <row r="588" spans="1:2" x14ac:dyDescent="0.25">
      <c r="A588" s="1">
        <v>1</v>
      </c>
      <c r="B588" s="1">
        <v>25</v>
      </c>
    </row>
    <row r="589" spans="1:2" x14ac:dyDescent="0.25">
      <c r="A589" s="1">
        <v>1</v>
      </c>
      <c r="B589" s="1">
        <v>25</v>
      </c>
    </row>
    <row r="590" spans="1:2" x14ac:dyDescent="0.25">
      <c r="A590" s="1">
        <v>1</v>
      </c>
      <c r="B590" s="1">
        <v>25</v>
      </c>
    </row>
    <row r="591" spans="1:2" x14ac:dyDescent="0.25">
      <c r="A591" s="1">
        <v>1</v>
      </c>
      <c r="B591" s="1">
        <v>25</v>
      </c>
    </row>
    <row r="592" spans="1:2" x14ac:dyDescent="0.25">
      <c r="A592" s="1">
        <v>1</v>
      </c>
      <c r="B592" s="1">
        <v>25</v>
      </c>
    </row>
    <row r="593" spans="1:2" x14ac:dyDescent="0.25">
      <c r="A593" s="1">
        <v>1</v>
      </c>
      <c r="B593" s="1">
        <v>25</v>
      </c>
    </row>
    <row r="594" spans="1:2" x14ac:dyDescent="0.25">
      <c r="A594" s="1">
        <v>1</v>
      </c>
      <c r="B594" s="1">
        <v>25</v>
      </c>
    </row>
    <row r="595" spans="1:2" x14ac:dyDescent="0.25">
      <c r="A595" s="1">
        <v>1</v>
      </c>
      <c r="B595" s="1">
        <v>25</v>
      </c>
    </row>
    <row r="596" spans="1:2" x14ac:dyDescent="0.25">
      <c r="A596" s="1">
        <v>1</v>
      </c>
      <c r="B596" s="1">
        <v>25</v>
      </c>
    </row>
    <row r="597" spans="1:2" x14ac:dyDescent="0.25">
      <c r="A597" s="1">
        <v>1</v>
      </c>
      <c r="B597" s="1">
        <v>25</v>
      </c>
    </row>
    <row r="598" spans="1:2" x14ac:dyDescent="0.25">
      <c r="A598" s="1">
        <v>1</v>
      </c>
      <c r="B598" s="1">
        <v>25</v>
      </c>
    </row>
    <row r="599" spans="1:2" x14ac:dyDescent="0.25">
      <c r="A599" s="1">
        <v>1</v>
      </c>
      <c r="B599" s="1">
        <v>25</v>
      </c>
    </row>
    <row r="600" spans="1:2" x14ac:dyDescent="0.25">
      <c r="A600" s="1">
        <v>1</v>
      </c>
      <c r="B600" s="1">
        <v>25</v>
      </c>
    </row>
    <row r="601" spans="1:2" x14ac:dyDescent="0.25">
      <c r="A601" s="1">
        <v>1</v>
      </c>
      <c r="B601" s="1">
        <v>25</v>
      </c>
    </row>
    <row r="602" spans="1:2" x14ac:dyDescent="0.25">
      <c r="A602" s="1">
        <v>1</v>
      </c>
      <c r="B602" s="1">
        <v>25</v>
      </c>
    </row>
    <row r="603" spans="1:2" x14ac:dyDescent="0.25">
      <c r="A603" s="1">
        <v>1</v>
      </c>
      <c r="B603" s="1">
        <v>25</v>
      </c>
    </row>
    <row r="604" spans="1:2" x14ac:dyDescent="0.25">
      <c r="A604" s="1">
        <v>1</v>
      </c>
      <c r="B604" s="1">
        <v>25</v>
      </c>
    </row>
    <row r="605" spans="1:2" x14ac:dyDescent="0.25">
      <c r="A605" s="1">
        <v>1</v>
      </c>
      <c r="B605" s="1">
        <v>25</v>
      </c>
    </row>
    <row r="606" spans="1:2" x14ac:dyDescent="0.25">
      <c r="A606" s="1">
        <v>1</v>
      </c>
      <c r="B606" s="1">
        <v>25</v>
      </c>
    </row>
    <row r="607" spans="1:2" x14ac:dyDescent="0.25">
      <c r="A607" s="1">
        <v>1</v>
      </c>
      <c r="B607" s="1">
        <v>25</v>
      </c>
    </row>
    <row r="608" spans="1:2" x14ac:dyDescent="0.25">
      <c r="A608" s="1">
        <v>1</v>
      </c>
      <c r="B608" s="1">
        <v>25</v>
      </c>
    </row>
    <row r="609" spans="1:2" x14ac:dyDescent="0.25">
      <c r="A609" s="1">
        <v>1</v>
      </c>
      <c r="B609" s="1">
        <v>25</v>
      </c>
    </row>
    <row r="610" spans="1:2" x14ac:dyDescent="0.25">
      <c r="A610" s="1">
        <v>1</v>
      </c>
      <c r="B610" s="1">
        <v>25</v>
      </c>
    </row>
    <row r="611" spans="1:2" x14ac:dyDescent="0.25">
      <c r="A611" s="1">
        <v>1</v>
      </c>
      <c r="B611" s="1">
        <v>25</v>
      </c>
    </row>
    <row r="612" spans="1:2" x14ac:dyDescent="0.25">
      <c r="A612" s="1">
        <v>1</v>
      </c>
      <c r="B612" s="1">
        <v>25</v>
      </c>
    </row>
    <row r="613" spans="1:2" x14ac:dyDescent="0.25">
      <c r="A613" s="1">
        <v>1</v>
      </c>
      <c r="B613" s="1">
        <v>25</v>
      </c>
    </row>
    <row r="614" spans="1:2" x14ac:dyDescent="0.25">
      <c r="A614" s="1">
        <v>1</v>
      </c>
      <c r="B614" s="1">
        <v>25</v>
      </c>
    </row>
    <row r="615" spans="1:2" x14ac:dyDescent="0.25">
      <c r="A615" s="1">
        <v>1</v>
      </c>
      <c r="B615" s="1">
        <v>25</v>
      </c>
    </row>
    <row r="616" spans="1:2" x14ac:dyDescent="0.25">
      <c r="A616" s="1">
        <v>1</v>
      </c>
      <c r="B616" s="1">
        <v>25</v>
      </c>
    </row>
    <row r="617" spans="1:2" x14ac:dyDescent="0.25">
      <c r="A617" s="1">
        <v>1</v>
      </c>
      <c r="B617" s="1">
        <v>25</v>
      </c>
    </row>
    <row r="618" spans="1:2" x14ac:dyDescent="0.25">
      <c r="A618" s="1">
        <v>1</v>
      </c>
      <c r="B618" s="1">
        <v>25</v>
      </c>
    </row>
    <row r="619" spans="1:2" x14ac:dyDescent="0.25">
      <c r="A619" s="1">
        <v>1</v>
      </c>
      <c r="B619" s="1">
        <v>25</v>
      </c>
    </row>
    <row r="620" spans="1:2" x14ac:dyDescent="0.25">
      <c r="A620" s="1">
        <v>1</v>
      </c>
      <c r="B620" s="1">
        <v>25</v>
      </c>
    </row>
    <row r="621" spans="1:2" x14ac:dyDescent="0.25">
      <c r="A621" s="1">
        <v>1</v>
      </c>
      <c r="B621" s="1">
        <v>25</v>
      </c>
    </row>
    <row r="622" spans="1:2" x14ac:dyDescent="0.25">
      <c r="A622" s="1">
        <v>0</v>
      </c>
      <c r="B622" s="1">
        <v>30</v>
      </c>
    </row>
    <row r="623" spans="1:2" x14ac:dyDescent="0.25">
      <c r="A623" s="1">
        <v>0</v>
      </c>
      <c r="B623" s="1">
        <v>30</v>
      </c>
    </row>
    <row r="624" spans="1:2" x14ac:dyDescent="0.25">
      <c r="A624" s="1">
        <v>0</v>
      </c>
      <c r="B624" s="1">
        <v>30</v>
      </c>
    </row>
    <row r="625" spans="1:2" x14ac:dyDescent="0.25">
      <c r="A625" s="1">
        <v>0</v>
      </c>
      <c r="B625" s="1">
        <v>30</v>
      </c>
    </row>
    <row r="626" spans="1:2" x14ac:dyDescent="0.25">
      <c r="A626" s="1">
        <v>0</v>
      </c>
      <c r="B626" s="1">
        <v>30</v>
      </c>
    </row>
    <row r="627" spans="1:2" x14ac:dyDescent="0.25">
      <c r="A627" s="1">
        <v>0</v>
      </c>
      <c r="B627" s="1">
        <v>30</v>
      </c>
    </row>
    <row r="628" spans="1:2" x14ac:dyDescent="0.25">
      <c r="A628" s="1">
        <v>0</v>
      </c>
      <c r="B628" s="1">
        <v>30</v>
      </c>
    </row>
    <row r="629" spans="1:2" x14ac:dyDescent="0.25">
      <c r="A629" s="1">
        <v>0</v>
      </c>
      <c r="B629" s="1">
        <v>30</v>
      </c>
    </row>
    <row r="630" spans="1:2" x14ac:dyDescent="0.25">
      <c r="A630" s="1">
        <v>0</v>
      </c>
      <c r="B630" s="1">
        <v>30</v>
      </c>
    </row>
    <row r="631" spans="1:2" x14ac:dyDescent="0.25">
      <c r="A631" s="1">
        <v>0</v>
      </c>
      <c r="B631" s="1">
        <v>30</v>
      </c>
    </row>
    <row r="632" spans="1:2" x14ac:dyDescent="0.25">
      <c r="A632" s="1">
        <v>0</v>
      </c>
      <c r="B632" s="1">
        <v>30</v>
      </c>
    </row>
    <row r="633" spans="1:2" x14ac:dyDescent="0.25">
      <c r="A633" s="1">
        <v>0</v>
      </c>
      <c r="B633" s="1">
        <v>30</v>
      </c>
    </row>
    <row r="634" spans="1:2" x14ac:dyDescent="0.25">
      <c r="A634" s="1">
        <v>0</v>
      </c>
      <c r="B634" s="1">
        <v>30</v>
      </c>
    </row>
    <row r="635" spans="1:2" x14ac:dyDescent="0.25">
      <c r="A635" s="1">
        <v>0</v>
      </c>
      <c r="B635" s="1">
        <v>30</v>
      </c>
    </row>
    <row r="636" spans="1:2" x14ac:dyDescent="0.25">
      <c r="A636" s="1">
        <v>0</v>
      </c>
      <c r="B636" s="1">
        <v>30</v>
      </c>
    </row>
    <row r="637" spans="1:2" x14ac:dyDescent="0.25">
      <c r="A637" s="1">
        <v>0</v>
      </c>
      <c r="B637" s="1">
        <v>30</v>
      </c>
    </row>
    <row r="638" spans="1:2" x14ac:dyDescent="0.25">
      <c r="A638" s="1">
        <v>0</v>
      </c>
      <c r="B638" s="1">
        <v>30</v>
      </c>
    </row>
    <row r="639" spans="1:2" x14ac:dyDescent="0.25">
      <c r="A639" s="1">
        <v>0</v>
      </c>
      <c r="B639" s="1">
        <v>30</v>
      </c>
    </row>
    <row r="640" spans="1:2" x14ac:dyDescent="0.25">
      <c r="A640" s="1">
        <v>0</v>
      </c>
      <c r="B640" s="1">
        <v>30</v>
      </c>
    </row>
    <row r="641" spans="1:2" x14ac:dyDescent="0.25">
      <c r="A641" s="1">
        <v>0</v>
      </c>
      <c r="B641" s="1">
        <v>30</v>
      </c>
    </row>
    <row r="642" spans="1:2" x14ac:dyDescent="0.25">
      <c r="A642" s="1">
        <v>0</v>
      </c>
      <c r="B642" s="1">
        <v>30</v>
      </c>
    </row>
    <row r="643" spans="1:2" x14ac:dyDescent="0.25">
      <c r="A643" s="1">
        <v>0</v>
      </c>
      <c r="B643" s="1">
        <v>30</v>
      </c>
    </row>
    <row r="644" spans="1:2" x14ac:dyDescent="0.25">
      <c r="A644" s="1">
        <v>0</v>
      </c>
      <c r="B644" s="1">
        <v>30</v>
      </c>
    </row>
    <row r="645" spans="1:2" x14ac:dyDescent="0.25">
      <c r="A645" s="1">
        <v>0</v>
      </c>
      <c r="B645" s="1">
        <v>30</v>
      </c>
    </row>
    <row r="646" spans="1:2" x14ac:dyDescent="0.25">
      <c r="A646" s="1">
        <v>0</v>
      </c>
      <c r="B646" s="1">
        <v>30</v>
      </c>
    </row>
    <row r="647" spans="1:2" x14ac:dyDescent="0.25">
      <c r="A647" s="1">
        <v>0</v>
      </c>
      <c r="B647" s="1">
        <v>30</v>
      </c>
    </row>
    <row r="648" spans="1:2" x14ac:dyDescent="0.25">
      <c r="A648" s="1">
        <v>0</v>
      </c>
      <c r="B648" s="1">
        <v>30</v>
      </c>
    </row>
    <row r="649" spans="1:2" x14ac:dyDescent="0.25">
      <c r="A649" s="1">
        <v>0</v>
      </c>
      <c r="B649" s="1">
        <v>30</v>
      </c>
    </row>
    <row r="650" spans="1:2" x14ac:dyDescent="0.25">
      <c r="A650" s="1">
        <v>0</v>
      </c>
      <c r="B650" s="1">
        <v>30</v>
      </c>
    </row>
    <row r="651" spans="1:2" x14ac:dyDescent="0.25">
      <c r="A651" s="1">
        <v>0</v>
      </c>
      <c r="B651" s="1">
        <v>30</v>
      </c>
    </row>
    <row r="652" spans="1:2" x14ac:dyDescent="0.25">
      <c r="A652" s="1">
        <v>0</v>
      </c>
      <c r="B652" s="1">
        <v>30</v>
      </c>
    </row>
    <row r="653" spans="1:2" x14ac:dyDescent="0.25">
      <c r="A653" s="1">
        <v>0</v>
      </c>
      <c r="B653" s="1">
        <v>30</v>
      </c>
    </row>
    <row r="654" spans="1:2" x14ac:dyDescent="0.25">
      <c r="A654" s="1">
        <v>1</v>
      </c>
      <c r="B654" s="1">
        <v>30</v>
      </c>
    </row>
    <row r="655" spans="1:2" x14ac:dyDescent="0.25">
      <c r="A655" s="1">
        <v>1</v>
      </c>
      <c r="B655" s="1">
        <v>30</v>
      </c>
    </row>
    <row r="656" spans="1:2" x14ac:dyDescent="0.25">
      <c r="A656" s="1">
        <v>1</v>
      </c>
      <c r="B656" s="1">
        <v>30</v>
      </c>
    </row>
    <row r="657" spans="1:2" x14ac:dyDescent="0.25">
      <c r="A657" s="1">
        <v>1</v>
      </c>
      <c r="B657" s="1">
        <v>30</v>
      </c>
    </row>
    <row r="658" spans="1:2" x14ac:dyDescent="0.25">
      <c r="A658" s="1">
        <v>1</v>
      </c>
      <c r="B658" s="1">
        <v>30</v>
      </c>
    </row>
    <row r="659" spans="1:2" x14ac:dyDescent="0.25">
      <c r="A659" s="1">
        <v>1</v>
      </c>
      <c r="B659" s="1">
        <v>30</v>
      </c>
    </row>
    <row r="660" spans="1:2" x14ac:dyDescent="0.25">
      <c r="A660" s="1">
        <v>1</v>
      </c>
      <c r="B660" s="1">
        <v>30</v>
      </c>
    </row>
    <row r="661" spans="1:2" x14ac:dyDescent="0.25">
      <c r="A661" s="1">
        <v>1</v>
      </c>
      <c r="B661" s="1">
        <v>30</v>
      </c>
    </row>
    <row r="662" spans="1:2" x14ac:dyDescent="0.25">
      <c r="A662" s="1">
        <v>1</v>
      </c>
      <c r="B662" s="1">
        <v>30</v>
      </c>
    </row>
    <row r="663" spans="1:2" x14ac:dyDescent="0.25">
      <c r="A663" s="1">
        <v>1</v>
      </c>
      <c r="B663" s="1">
        <v>30</v>
      </c>
    </row>
    <row r="664" spans="1:2" x14ac:dyDescent="0.25">
      <c r="A664" s="1">
        <v>1</v>
      </c>
      <c r="B664" s="1">
        <v>30</v>
      </c>
    </row>
    <row r="665" spans="1:2" x14ac:dyDescent="0.25">
      <c r="A665" s="1">
        <v>1</v>
      </c>
      <c r="B665" s="1">
        <v>30</v>
      </c>
    </row>
    <row r="666" spans="1:2" x14ac:dyDescent="0.25">
      <c r="A666" s="1">
        <v>1</v>
      </c>
      <c r="B666" s="1">
        <v>30</v>
      </c>
    </row>
    <row r="667" spans="1:2" x14ac:dyDescent="0.25">
      <c r="A667" s="1">
        <v>1</v>
      </c>
      <c r="B667" s="1">
        <v>30</v>
      </c>
    </row>
    <row r="668" spans="1:2" x14ac:dyDescent="0.25">
      <c r="A668" s="1">
        <v>1</v>
      </c>
      <c r="B668" s="1">
        <v>30</v>
      </c>
    </row>
    <row r="669" spans="1:2" x14ac:dyDescent="0.25">
      <c r="A669" s="1">
        <v>1</v>
      </c>
      <c r="B669" s="1">
        <v>30</v>
      </c>
    </row>
    <row r="670" spans="1:2" x14ac:dyDescent="0.25">
      <c r="A670" s="1">
        <v>1</v>
      </c>
      <c r="B670" s="1">
        <v>30</v>
      </c>
    </row>
    <row r="671" spans="1:2" x14ac:dyDescent="0.25">
      <c r="A671" s="1">
        <v>1</v>
      </c>
      <c r="B671" s="1">
        <v>30</v>
      </c>
    </row>
    <row r="672" spans="1:2" x14ac:dyDescent="0.25">
      <c r="A672" s="1">
        <v>1</v>
      </c>
      <c r="B672" s="1">
        <v>30</v>
      </c>
    </row>
    <row r="673" spans="1:2" x14ac:dyDescent="0.25">
      <c r="A673" s="1">
        <v>1</v>
      </c>
      <c r="B673" s="1">
        <v>30</v>
      </c>
    </row>
    <row r="674" spans="1:2" x14ac:dyDescent="0.25">
      <c r="A674" s="1">
        <v>1</v>
      </c>
      <c r="B674" s="1">
        <v>30</v>
      </c>
    </row>
    <row r="675" spans="1:2" x14ac:dyDescent="0.25">
      <c r="A675" s="1">
        <v>1</v>
      </c>
      <c r="B675" s="1">
        <v>30</v>
      </c>
    </row>
    <row r="676" spans="1:2" x14ac:dyDescent="0.25">
      <c r="A676" s="1">
        <v>1</v>
      </c>
      <c r="B676" s="1">
        <v>30</v>
      </c>
    </row>
    <row r="677" spans="1:2" x14ac:dyDescent="0.25">
      <c r="A677" s="1">
        <v>1</v>
      </c>
      <c r="B677" s="1">
        <v>30</v>
      </c>
    </row>
    <row r="678" spans="1:2" x14ac:dyDescent="0.25">
      <c r="A678" s="1">
        <v>1</v>
      </c>
      <c r="B678" s="1">
        <v>30</v>
      </c>
    </row>
    <row r="679" spans="1:2" x14ac:dyDescent="0.25">
      <c r="A679" s="1">
        <v>1</v>
      </c>
      <c r="B679" s="1">
        <v>30</v>
      </c>
    </row>
    <row r="680" spans="1:2" x14ac:dyDescent="0.25">
      <c r="A680" s="1">
        <v>1</v>
      </c>
      <c r="B680" s="1">
        <v>30</v>
      </c>
    </row>
    <row r="681" spans="1:2" x14ac:dyDescent="0.25">
      <c r="A681" s="1">
        <v>1</v>
      </c>
      <c r="B681" s="1">
        <v>30</v>
      </c>
    </row>
    <row r="682" spans="1:2" x14ac:dyDescent="0.25">
      <c r="A682" s="1">
        <v>1</v>
      </c>
      <c r="B682" s="1">
        <v>30</v>
      </c>
    </row>
    <row r="683" spans="1:2" x14ac:dyDescent="0.25">
      <c r="A683" s="1">
        <v>1</v>
      </c>
      <c r="B683" s="1">
        <v>30</v>
      </c>
    </row>
    <row r="684" spans="1:2" x14ac:dyDescent="0.25">
      <c r="A684" s="1">
        <v>1</v>
      </c>
      <c r="B684" s="1">
        <v>30</v>
      </c>
    </row>
    <row r="685" spans="1:2" x14ac:dyDescent="0.25">
      <c r="A685" s="1">
        <v>1</v>
      </c>
      <c r="B685" s="1">
        <v>30</v>
      </c>
    </row>
    <row r="686" spans="1:2" x14ac:dyDescent="0.25">
      <c r="A686" s="1">
        <v>1</v>
      </c>
      <c r="B686" s="1">
        <v>30</v>
      </c>
    </row>
    <row r="687" spans="1:2" x14ac:dyDescent="0.25">
      <c r="A687" s="1">
        <v>1</v>
      </c>
      <c r="B687" s="1">
        <v>30</v>
      </c>
    </row>
    <row r="688" spans="1:2" x14ac:dyDescent="0.25">
      <c r="A688" s="1">
        <v>1</v>
      </c>
      <c r="B688" s="1">
        <v>30</v>
      </c>
    </row>
    <row r="689" spans="1:2" x14ac:dyDescent="0.25">
      <c r="A689" s="1">
        <v>1</v>
      </c>
      <c r="B689" s="1">
        <v>30</v>
      </c>
    </row>
    <row r="690" spans="1:2" x14ac:dyDescent="0.25">
      <c r="A690" s="1">
        <v>1</v>
      </c>
      <c r="B690" s="1">
        <v>30</v>
      </c>
    </row>
    <row r="691" spans="1:2" x14ac:dyDescent="0.25">
      <c r="A691" s="1">
        <v>1</v>
      </c>
      <c r="B691" s="1">
        <v>30</v>
      </c>
    </row>
    <row r="692" spans="1:2" x14ac:dyDescent="0.25">
      <c r="A692" s="1">
        <v>1</v>
      </c>
      <c r="B692" s="1">
        <v>30</v>
      </c>
    </row>
    <row r="693" spans="1:2" x14ac:dyDescent="0.25">
      <c r="A693" s="1">
        <v>1</v>
      </c>
      <c r="B693" s="1">
        <v>30</v>
      </c>
    </row>
    <row r="694" spans="1:2" x14ac:dyDescent="0.25">
      <c r="A694" s="1">
        <v>1</v>
      </c>
      <c r="B694" s="1">
        <v>30</v>
      </c>
    </row>
    <row r="695" spans="1:2" x14ac:dyDescent="0.25">
      <c r="A695" s="1">
        <v>1</v>
      </c>
      <c r="B695" s="1">
        <v>30</v>
      </c>
    </row>
    <row r="696" spans="1:2" x14ac:dyDescent="0.25">
      <c r="A696" s="1">
        <v>1</v>
      </c>
      <c r="B696" s="1">
        <v>30</v>
      </c>
    </row>
    <row r="697" spans="1:2" x14ac:dyDescent="0.25">
      <c r="A697" s="1">
        <v>1</v>
      </c>
      <c r="B697" s="1">
        <v>30</v>
      </c>
    </row>
    <row r="698" spans="1:2" x14ac:dyDescent="0.25">
      <c r="A698" s="1">
        <v>1</v>
      </c>
      <c r="B698" s="1">
        <v>30</v>
      </c>
    </row>
    <row r="699" spans="1:2" x14ac:dyDescent="0.25">
      <c r="A699" s="1">
        <v>1</v>
      </c>
      <c r="B699" s="1">
        <v>30</v>
      </c>
    </row>
    <row r="700" spans="1:2" x14ac:dyDescent="0.25">
      <c r="A700" s="1">
        <v>1</v>
      </c>
      <c r="B700" s="1">
        <v>30</v>
      </c>
    </row>
    <row r="701" spans="1:2" x14ac:dyDescent="0.25">
      <c r="A701" s="1">
        <v>1</v>
      </c>
      <c r="B701" s="1">
        <v>30</v>
      </c>
    </row>
    <row r="702" spans="1:2" x14ac:dyDescent="0.25">
      <c r="A702" s="1">
        <v>1</v>
      </c>
      <c r="B702" s="1">
        <v>30</v>
      </c>
    </row>
    <row r="703" spans="1:2" x14ac:dyDescent="0.25">
      <c r="A703" s="1">
        <v>1</v>
      </c>
      <c r="B703" s="1">
        <v>30</v>
      </c>
    </row>
    <row r="704" spans="1:2" x14ac:dyDescent="0.25">
      <c r="A704" s="1">
        <v>1</v>
      </c>
      <c r="B704" s="1">
        <v>30</v>
      </c>
    </row>
    <row r="705" spans="1:2" x14ac:dyDescent="0.25">
      <c r="A705" s="1">
        <v>1</v>
      </c>
      <c r="B705" s="1">
        <v>30</v>
      </c>
    </row>
    <row r="706" spans="1:2" x14ac:dyDescent="0.25">
      <c r="A706" s="1">
        <v>1</v>
      </c>
      <c r="B706" s="1">
        <v>30</v>
      </c>
    </row>
    <row r="707" spans="1:2" x14ac:dyDescent="0.25">
      <c r="A707" s="1">
        <v>1</v>
      </c>
      <c r="B707" s="1">
        <v>30</v>
      </c>
    </row>
    <row r="708" spans="1:2" x14ac:dyDescent="0.25">
      <c r="A708" s="1">
        <v>1</v>
      </c>
      <c r="B708" s="1">
        <v>30</v>
      </c>
    </row>
    <row r="709" spans="1:2" x14ac:dyDescent="0.25">
      <c r="A709" s="1">
        <v>1</v>
      </c>
      <c r="B709" s="1">
        <v>30</v>
      </c>
    </row>
    <row r="710" spans="1:2" x14ac:dyDescent="0.25">
      <c r="A710" s="1">
        <v>1</v>
      </c>
      <c r="B710" s="1">
        <v>30</v>
      </c>
    </row>
    <row r="711" spans="1:2" x14ac:dyDescent="0.25">
      <c r="A711" s="1">
        <v>1</v>
      </c>
      <c r="B711" s="1">
        <v>30</v>
      </c>
    </row>
    <row r="712" spans="1:2" x14ac:dyDescent="0.25">
      <c r="A712" s="1">
        <v>1</v>
      </c>
      <c r="B712" s="1">
        <v>30</v>
      </c>
    </row>
    <row r="713" spans="1:2" x14ac:dyDescent="0.25">
      <c r="A713" s="1">
        <v>1</v>
      </c>
      <c r="B713" s="1">
        <v>30</v>
      </c>
    </row>
    <row r="714" spans="1:2" x14ac:dyDescent="0.25">
      <c r="A714" s="1">
        <v>1</v>
      </c>
      <c r="B714" s="1">
        <v>30</v>
      </c>
    </row>
    <row r="715" spans="1:2" x14ac:dyDescent="0.25">
      <c r="A715" s="1">
        <v>1</v>
      </c>
      <c r="B715" s="1">
        <v>30</v>
      </c>
    </row>
    <row r="716" spans="1:2" x14ac:dyDescent="0.25">
      <c r="A716" s="1">
        <v>1</v>
      </c>
      <c r="B716" s="1">
        <v>30</v>
      </c>
    </row>
    <row r="717" spans="1:2" x14ac:dyDescent="0.25">
      <c r="A717" s="1">
        <v>1</v>
      </c>
      <c r="B717" s="1">
        <v>30</v>
      </c>
    </row>
    <row r="718" spans="1:2" x14ac:dyDescent="0.25">
      <c r="A718" s="1">
        <v>1</v>
      </c>
      <c r="B718" s="1">
        <v>30</v>
      </c>
    </row>
    <row r="719" spans="1:2" x14ac:dyDescent="0.25">
      <c r="A719" s="1">
        <v>1</v>
      </c>
      <c r="B719" s="1">
        <v>30</v>
      </c>
    </row>
    <row r="720" spans="1:2" x14ac:dyDescent="0.25">
      <c r="A720" s="1">
        <v>1</v>
      </c>
      <c r="B720" s="1">
        <v>30</v>
      </c>
    </row>
    <row r="721" spans="1:2" x14ac:dyDescent="0.25">
      <c r="A721" s="1">
        <v>1</v>
      </c>
      <c r="B721" s="1">
        <v>30</v>
      </c>
    </row>
    <row r="722" spans="1:2" x14ac:dyDescent="0.25">
      <c r="A722" s="1">
        <v>1</v>
      </c>
      <c r="B722" s="1">
        <v>30</v>
      </c>
    </row>
    <row r="723" spans="1:2" x14ac:dyDescent="0.25">
      <c r="A723" s="1">
        <v>1</v>
      </c>
      <c r="B723" s="1">
        <v>30</v>
      </c>
    </row>
    <row r="724" spans="1:2" x14ac:dyDescent="0.25">
      <c r="A724" s="1">
        <v>1</v>
      </c>
      <c r="B724" s="1">
        <v>30</v>
      </c>
    </row>
    <row r="725" spans="1:2" x14ac:dyDescent="0.25">
      <c r="A725" s="1">
        <v>1</v>
      </c>
      <c r="B725" s="1">
        <v>30</v>
      </c>
    </row>
    <row r="726" spans="1:2" x14ac:dyDescent="0.25">
      <c r="A726" s="1">
        <v>1</v>
      </c>
      <c r="B726" s="1">
        <v>30</v>
      </c>
    </row>
    <row r="727" spans="1:2" x14ac:dyDescent="0.25">
      <c r="A727" s="1">
        <v>1</v>
      </c>
      <c r="B727" s="1">
        <v>30</v>
      </c>
    </row>
    <row r="728" spans="1:2" x14ac:dyDescent="0.25">
      <c r="A728" s="1">
        <v>1</v>
      </c>
      <c r="B728" s="1">
        <v>30</v>
      </c>
    </row>
    <row r="729" spans="1:2" x14ac:dyDescent="0.25">
      <c r="A729" s="1">
        <v>1</v>
      </c>
      <c r="B729" s="1">
        <v>30</v>
      </c>
    </row>
    <row r="730" spans="1:2" x14ac:dyDescent="0.25">
      <c r="A730" s="1">
        <v>1</v>
      </c>
      <c r="B730" s="1">
        <v>30</v>
      </c>
    </row>
    <row r="731" spans="1:2" x14ac:dyDescent="0.25">
      <c r="A731" s="1">
        <v>1</v>
      </c>
      <c r="B731" s="1">
        <v>30</v>
      </c>
    </row>
    <row r="732" spans="1:2" x14ac:dyDescent="0.25">
      <c r="A732" s="1">
        <v>1</v>
      </c>
      <c r="B732" s="1">
        <v>30</v>
      </c>
    </row>
    <row r="733" spans="1:2" x14ac:dyDescent="0.25">
      <c r="A733" s="1">
        <v>1</v>
      </c>
      <c r="B733" s="1">
        <v>30</v>
      </c>
    </row>
    <row r="734" spans="1:2" x14ac:dyDescent="0.25">
      <c r="A734" s="1">
        <v>1</v>
      </c>
      <c r="B734" s="1">
        <v>30</v>
      </c>
    </row>
    <row r="735" spans="1:2" x14ac:dyDescent="0.25">
      <c r="A735" s="1">
        <v>1</v>
      </c>
      <c r="B735" s="1">
        <v>30</v>
      </c>
    </row>
    <row r="736" spans="1:2" x14ac:dyDescent="0.25">
      <c r="A736" s="1">
        <v>1</v>
      </c>
      <c r="B736" s="1">
        <v>30</v>
      </c>
    </row>
    <row r="737" spans="1:2" x14ac:dyDescent="0.25">
      <c r="A737" s="1">
        <v>0</v>
      </c>
      <c r="B737" s="1">
        <v>30</v>
      </c>
    </row>
    <row r="738" spans="1:2" x14ac:dyDescent="0.25">
      <c r="A738" s="1">
        <v>0</v>
      </c>
      <c r="B738" s="1">
        <v>30</v>
      </c>
    </row>
    <row r="739" spans="1:2" x14ac:dyDescent="0.25">
      <c r="A739" s="1">
        <v>0</v>
      </c>
      <c r="B739" s="1">
        <v>30</v>
      </c>
    </row>
    <row r="740" spans="1:2" x14ac:dyDescent="0.25">
      <c r="A740" s="1">
        <v>0</v>
      </c>
      <c r="B740" s="1">
        <v>30</v>
      </c>
    </row>
    <row r="741" spans="1:2" x14ac:dyDescent="0.25">
      <c r="A741" s="1">
        <v>0</v>
      </c>
      <c r="B741" s="1">
        <v>30</v>
      </c>
    </row>
    <row r="742" spans="1:2" x14ac:dyDescent="0.25">
      <c r="A742" s="1">
        <v>0</v>
      </c>
      <c r="B742" s="1">
        <v>30</v>
      </c>
    </row>
    <row r="743" spans="1:2" x14ac:dyDescent="0.25">
      <c r="A743" s="1">
        <v>0</v>
      </c>
      <c r="B743" s="1">
        <v>30</v>
      </c>
    </row>
    <row r="744" spans="1:2" x14ac:dyDescent="0.25">
      <c r="A744" s="1">
        <v>0</v>
      </c>
      <c r="B744" s="1">
        <v>30</v>
      </c>
    </row>
    <row r="745" spans="1:2" x14ac:dyDescent="0.25">
      <c r="A745" s="1">
        <v>0</v>
      </c>
      <c r="B745" s="1">
        <v>30</v>
      </c>
    </row>
    <row r="746" spans="1:2" x14ac:dyDescent="0.25">
      <c r="A746" s="1">
        <v>0</v>
      </c>
      <c r="B746" s="1">
        <v>30</v>
      </c>
    </row>
    <row r="747" spans="1:2" x14ac:dyDescent="0.25">
      <c r="A747" s="1">
        <v>0</v>
      </c>
      <c r="B747" s="1">
        <v>30</v>
      </c>
    </row>
    <row r="748" spans="1:2" x14ac:dyDescent="0.25">
      <c r="A748" s="1">
        <v>0</v>
      </c>
      <c r="B748" s="1">
        <v>30</v>
      </c>
    </row>
    <row r="749" spans="1:2" x14ac:dyDescent="0.25">
      <c r="A749" s="1">
        <v>0</v>
      </c>
      <c r="B749" s="1">
        <v>30</v>
      </c>
    </row>
    <row r="750" spans="1:2" x14ac:dyDescent="0.25">
      <c r="A750" s="1">
        <v>0</v>
      </c>
      <c r="B750" s="1">
        <v>30</v>
      </c>
    </row>
    <row r="751" spans="1:2" x14ac:dyDescent="0.25">
      <c r="A751" s="1">
        <v>0</v>
      </c>
      <c r="B751" s="1">
        <v>30</v>
      </c>
    </row>
    <row r="752" spans="1:2" x14ac:dyDescent="0.25">
      <c r="A752" s="1">
        <v>0</v>
      </c>
      <c r="B752" s="1">
        <v>30</v>
      </c>
    </row>
    <row r="753" spans="1:2" x14ac:dyDescent="0.25">
      <c r="A753" s="1">
        <v>0</v>
      </c>
      <c r="B753" s="1">
        <v>30</v>
      </c>
    </row>
    <row r="754" spans="1:2" x14ac:dyDescent="0.25">
      <c r="A754" s="1">
        <v>0</v>
      </c>
      <c r="B754" s="1">
        <v>30</v>
      </c>
    </row>
    <row r="755" spans="1:2" x14ac:dyDescent="0.25">
      <c r="A755" s="1">
        <v>0</v>
      </c>
      <c r="B755" s="1">
        <v>30</v>
      </c>
    </row>
    <row r="756" spans="1:2" x14ac:dyDescent="0.25">
      <c r="A756" s="1">
        <v>0</v>
      </c>
      <c r="B756" s="1">
        <v>30</v>
      </c>
    </row>
    <row r="757" spans="1:2" x14ac:dyDescent="0.25">
      <c r="A757" s="1">
        <v>0</v>
      </c>
      <c r="B757" s="1">
        <v>30</v>
      </c>
    </row>
    <row r="758" spans="1:2" x14ac:dyDescent="0.25">
      <c r="A758" s="1">
        <v>0</v>
      </c>
      <c r="B758" s="1">
        <v>30</v>
      </c>
    </row>
    <row r="759" spans="1:2" x14ac:dyDescent="0.25">
      <c r="A759" s="1">
        <v>0</v>
      </c>
      <c r="B759" s="1">
        <v>30</v>
      </c>
    </row>
    <row r="760" spans="1:2" x14ac:dyDescent="0.25">
      <c r="A760" s="1">
        <v>0</v>
      </c>
      <c r="B760" s="1">
        <v>30</v>
      </c>
    </row>
    <row r="761" spans="1:2" x14ac:dyDescent="0.25">
      <c r="A761" s="1">
        <v>0</v>
      </c>
      <c r="B761" s="1">
        <v>30</v>
      </c>
    </row>
    <row r="762" spans="1:2" x14ac:dyDescent="0.25">
      <c r="A762" s="1">
        <v>0</v>
      </c>
      <c r="B762" s="1">
        <v>30</v>
      </c>
    </row>
    <row r="763" spans="1:2" x14ac:dyDescent="0.25">
      <c r="A763" s="1">
        <v>0</v>
      </c>
      <c r="B763" s="1">
        <v>30</v>
      </c>
    </row>
    <row r="764" spans="1:2" x14ac:dyDescent="0.25">
      <c r="A764" s="1">
        <v>0</v>
      </c>
      <c r="B764" s="1">
        <v>30</v>
      </c>
    </row>
    <row r="765" spans="1:2" x14ac:dyDescent="0.25">
      <c r="A765" s="1">
        <v>0</v>
      </c>
      <c r="B765" s="1">
        <v>30</v>
      </c>
    </row>
    <row r="766" spans="1:2" x14ac:dyDescent="0.25">
      <c r="A766" s="1">
        <v>0</v>
      </c>
      <c r="B766" s="1">
        <v>30</v>
      </c>
    </row>
    <row r="767" spans="1:2" x14ac:dyDescent="0.25">
      <c r="A767" s="1">
        <v>0</v>
      </c>
      <c r="B767" s="1">
        <v>30</v>
      </c>
    </row>
    <row r="768" spans="1:2" x14ac:dyDescent="0.25">
      <c r="A768" s="1">
        <v>0</v>
      </c>
      <c r="B768" s="1">
        <v>30</v>
      </c>
    </row>
    <row r="769" spans="1:2" x14ac:dyDescent="0.25">
      <c r="A769" s="1">
        <v>0</v>
      </c>
      <c r="B769" s="1">
        <v>30</v>
      </c>
    </row>
    <row r="770" spans="1:2" x14ac:dyDescent="0.25">
      <c r="A770" s="1">
        <v>0</v>
      </c>
      <c r="B770" s="1">
        <v>30</v>
      </c>
    </row>
    <row r="771" spans="1:2" x14ac:dyDescent="0.25">
      <c r="A771" s="1">
        <v>0</v>
      </c>
      <c r="B771" s="1">
        <v>30</v>
      </c>
    </row>
    <row r="772" spans="1:2" x14ac:dyDescent="0.25">
      <c r="A772" s="1">
        <v>0</v>
      </c>
      <c r="B772" s="1">
        <v>30</v>
      </c>
    </row>
    <row r="773" spans="1:2" x14ac:dyDescent="0.25">
      <c r="A773" s="1">
        <v>0</v>
      </c>
      <c r="B773" s="1">
        <v>30</v>
      </c>
    </row>
    <row r="774" spans="1:2" x14ac:dyDescent="0.25">
      <c r="A774" s="1">
        <v>0</v>
      </c>
      <c r="B774" s="1">
        <v>30</v>
      </c>
    </row>
    <row r="775" spans="1:2" x14ac:dyDescent="0.25">
      <c r="A775" s="1">
        <v>0</v>
      </c>
      <c r="B775" s="1">
        <v>30</v>
      </c>
    </row>
    <row r="776" spans="1:2" x14ac:dyDescent="0.25">
      <c r="A776" s="1">
        <v>0</v>
      </c>
      <c r="B776" s="1">
        <v>30</v>
      </c>
    </row>
    <row r="777" spans="1:2" x14ac:dyDescent="0.25">
      <c r="A777" s="1">
        <v>0</v>
      </c>
      <c r="B777" s="1">
        <v>30</v>
      </c>
    </row>
    <row r="778" spans="1:2" x14ac:dyDescent="0.25">
      <c r="A778" s="1">
        <v>0</v>
      </c>
      <c r="B778" s="1">
        <v>30</v>
      </c>
    </row>
    <row r="779" spans="1:2" x14ac:dyDescent="0.25">
      <c r="A779" s="1">
        <v>0</v>
      </c>
      <c r="B779" s="1">
        <v>30</v>
      </c>
    </row>
    <row r="780" spans="1:2" x14ac:dyDescent="0.25">
      <c r="A780" s="1">
        <v>0</v>
      </c>
      <c r="B780" s="1">
        <v>30</v>
      </c>
    </row>
    <row r="781" spans="1:2" x14ac:dyDescent="0.25">
      <c r="A781" s="1">
        <v>0</v>
      </c>
      <c r="B781" s="1">
        <v>30</v>
      </c>
    </row>
    <row r="782" spans="1:2" x14ac:dyDescent="0.25">
      <c r="A782" s="1">
        <v>0</v>
      </c>
      <c r="B782" s="1">
        <v>30</v>
      </c>
    </row>
    <row r="783" spans="1:2" x14ac:dyDescent="0.25">
      <c r="A783" s="1">
        <v>0</v>
      </c>
      <c r="B783" s="1">
        <v>30</v>
      </c>
    </row>
    <row r="784" spans="1:2" x14ac:dyDescent="0.25">
      <c r="A784" s="1">
        <v>0</v>
      </c>
      <c r="B784" s="1">
        <v>30</v>
      </c>
    </row>
    <row r="785" spans="1:2" x14ac:dyDescent="0.25">
      <c r="A785" s="1">
        <v>0</v>
      </c>
      <c r="B785" s="1">
        <v>30</v>
      </c>
    </row>
    <row r="786" spans="1:2" x14ac:dyDescent="0.25">
      <c r="A786" s="1">
        <v>0</v>
      </c>
      <c r="B786" s="1">
        <v>30</v>
      </c>
    </row>
    <row r="787" spans="1:2" x14ac:dyDescent="0.25">
      <c r="A787" s="1">
        <v>0</v>
      </c>
      <c r="B787" s="1">
        <v>30</v>
      </c>
    </row>
    <row r="788" spans="1:2" x14ac:dyDescent="0.25">
      <c r="A788" s="1">
        <v>0</v>
      </c>
      <c r="B788" s="1">
        <v>30</v>
      </c>
    </row>
    <row r="789" spans="1:2" x14ac:dyDescent="0.25">
      <c r="A789" s="1">
        <v>0</v>
      </c>
      <c r="B789" s="1">
        <v>30</v>
      </c>
    </row>
    <row r="790" spans="1:2" x14ac:dyDescent="0.25">
      <c r="A790" s="1">
        <v>0</v>
      </c>
      <c r="B790" s="1">
        <v>30</v>
      </c>
    </row>
    <row r="791" spans="1:2" x14ac:dyDescent="0.25">
      <c r="A791" s="1">
        <v>0</v>
      </c>
      <c r="B791" s="1">
        <v>30</v>
      </c>
    </row>
    <row r="792" spans="1:2" x14ac:dyDescent="0.25">
      <c r="A792" s="1">
        <v>0</v>
      </c>
      <c r="B792" s="1">
        <v>30</v>
      </c>
    </row>
    <row r="793" spans="1:2" x14ac:dyDescent="0.25">
      <c r="A793" s="1">
        <v>0</v>
      </c>
      <c r="B793" s="1">
        <v>30</v>
      </c>
    </row>
    <row r="794" spans="1:2" x14ac:dyDescent="0.25">
      <c r="A794" s="1">
        <v>0</v>
      </c>
      <c r="B794" s="1">
        <v>30</v>
      </c>
    </row>
    <row r="795" spans="1:2" x14ac:dyDescent="0.25">
      <c r="A795" s="1">
        <v>0</v>
      </c>
      <c r="B795" s="1">
        <v>30</v>
      </c>
    </row>
    <row r="796" spans="1:2" x14ac:dyDescent="0.25">
      <c r="A796" s="1">
        <v>0</v>
      </c>
      <c r="B796" s="1">
        <v>30</v>
      </c>
    </row>
    <row r="797" spans="1:2" x14ac:dyDescent="0.25">
      <c r="A797" s="1">
        <v>0</v>
      </c>
      <c r="B797" s="1">
        <v>30</v>
      </c>
    </row>
    <row r="798" spans="1:2" x14ac:dyDescent="0.25">
      <c r="A798" s="1">
        <v>0</v>
      </c>
      <c r="B798" s="1">
        <v>30</v>
      </c>
    </row>
    <row r="799" spans="1:2" x14ac:dyDescent="0.25">
      <c r="A799" s="1">
        <v>0</v>
      </c>
      <c r="B799" s="1">
        <v>30</v>
      </c>
    </row>
    <row r="800" spans="1:2" x14ac:dyDescent="0.25">
      <c r="A800" s="1">
        <v>0</v>
      </c>
      <c r="B800" s="1">
        <v>30</v>
      </c>
    </row>
    <row r="801" spans="1:2" x14ac:dyDescent="0.25">
      <c r="A801" s="1">
        <v>0</v>
      </c>
      <c r="B801" s="1">
        <v>30</v>
      </c>
    </row>
    <row r="802" spans="1:2" x14ac:dyDescent="0.25">
      <c r="A802" s="1">
        <v>0</v>
      </c>
      <c r="B802" s="1">
        <v>30</v>
      </c>
    </row>
    <row r="803" spans="1:2" x14ac:dyDescent="0.25">
      <c r="A803" s="1">
        <v>0</v>
      </c>
      <c r="B803" s="1">
        <v>30</v>
      </c>
    </row>
    <row r="804" spans="1:2" x14ac:dyDescent="0.25">
      <c r="A804" s="1">
        <v>0</v>
      </c>
      <c r="B804" s="1">
        <v>30</v>
      </c>
    </row>
    <row r="805" spans="1:2" x14ac:dyDescent="0.25">
      <c r="A805" s="1">
        <v>0</v>
      </c>
      <c r="B805" s="1">
        <v>30</v>
      </c>
    </row>
    <row r="806" spans="1:2" x14ac:dyDescent="0.25">
      <c r="A806" s="1">
        <v>0</v>
      </c>
      <c r="B806" s="1">
        <v>30</v>
      </c>
    </row>
    <row r="807" spans="1:2" x14ac:dyDescent="0.25">
      <c r="A807" s="1">
        <v>0</v>
      </c>
      <c r="B807" s="1">
        <v>30</v>
      </c>
    </row>
    <row r="808" spans="1:2" x14ac:dyDescent="0.25">
      <c r="A808" s="1">
        <v>0</v>
      </c>
      <c r="B808" s="1">
        <v>30</v>
      </c>
    </row>
    <row r="809" spans="1:2" x14ac:dyDescent="0.25">
      <c r="A809" s="1">
        <v>0</v>
      </c>
      <c r="B809" s="1">
        <v>30</v>
      </c>
    </row>
    <row r="810" spans="1:2" x14ac:dyDescent="0.25">
      <c r="A810" s="1">
        <v>0</v>
      </c>
      <c r="B810" s="1">
        <v>30</v>
      </c>
    </row>
    <row r="811" spans="1:2" x14ac:dyDescent="0.25">
      <c r="A811" s="1">
        <v>0</v>
      </c>
      <c r="B811" s="1">
        <v>30</v>
      </c>
    </row>
    <row r="812" spans="1:2" x14ac:dyDescent="0.25">
      <c r="A812" s="1">
        <v>0</v>
      </c>
      <c r="B812" s="1">
        <v>30</v>
      </c>
    </row>
    <row r="813" spans="1:2" x14ac:dyDescent="0.25">
      <c r="A813" s="1">
        <v>0</v>
      </c>
      <c r="B813" s="1">
        <v>30</v>
      </c>
    </row>
    <row r="814" spans="1:2" x14ac:dyDescent="0.25">
      <c r="A814" s="1">
        <v>0</v>
      </c>
      <c r="B814" s="1">
        <v>30</v>
      </c>
    </row>
    <row r="815" spans="1:2" x14ac:dyDescent="0.25">
      <c r="A815" s="1">
        <v>0</v>
      </c>
      <c r="B815" s="1">
        <v>30</v>
      </c>
    </row>
    <row r="816" spans="1:2" x14ac:dyDescent="0.25">
      <c r="A816" s="1">
        <v>0</v>
      </c>
      <c r="B816" s="1">
        <v>30</v>
      </c>
    </row>
    <row r="817" spans="1:2" x14ac:dyDescent="0.25">
      <c r="A817" s="1">
        <v>0</v>
      </c>
      <c r="B817" s="1">
        <v>30</v>
      </c>
    </row>
    <row r="818" spans="1:2" x14ac:dyDescent="0.25">
      <c r="A818" s="1">
        <v>0</v>
      </c>
      <c r="B818" s="1">
        <v>30</v>
      </c>
    </row>
    <row r="819" spans="1:2" x14ac:dyDescent="0.25">
      <c r="A819" s="1">
        <v>0</v>
      </c>
      <c r="B819" s="1">
        <v>30</v>
      </c>
    </row>
    <row r="820" spans="1:2" x14ac:dyDescent="0.25">
      <c r="A820" s="1">
        <v>0</v>
      </c>
      <c r="B820" s="1">
        <v>30</v>
      </c>
    </row>
    <row r="821" spans="1:2" x14ac:dyDescent="0.25">
      <c r="A821" s="1">
        <v>0</v>
      </c>
      <c r="B821" s="1">
        <v>30</v>
      </c>
    </row>
    <row r="822" spans="1:2" x14ac:dyDescent="0.25">
      <c r="A822" s="1">
        <v>0</v>
      </c>
      <c r="B822" s="1">
        <v>30</v>
      </c>
    </row>
    <row r="823" spans="1:2" x14ac:dyDescent="0.25">
      <c r="A823" s="1">
        <v>0</v>
      </c>
      <c r="B823" s="1">
        <v>30</v>
      </c>
    </row>
    <row r="824" spans="1:2" x14ac:dyDescent="0.25">
      <c r="A824" s="1">
        <v>0</v>
      </c>
      <c r="B824" s="1">
        <v>30</v>
      </c>
    </row>
    <row r="825" spans="1:2" x14ac:dyDescent="0.25">
      <c r="A825" s="1">
        <v>0</v>
      </c>
      <c r="B825" s="1">
        <v>30</v>
      </c>
    </row>
    <row r="826" spans="1:2" x14ac:dyDescent="0.25">
      <c r="A826" s="1">
        <v>0</v>
      </c>
      <c r="B826" s="1">
        <v>30</v>
      </c>
    </row>
    <row r="827" spans="1:2" x14ac:dyDescent="0.25">
      <c r="A827" s="1">
        <v>0</v>
      </c>
      <c r="B827" s="1">
        <v>30</v>
      </c>
    </row>
    <row r="828" spans="1:2" x14ac:dyDescent="0.25">
      <c r="A828" s="1">
        <v>0</v>
      </c>
      <c r="B828" s="1">
        <v>30</v>
      </c>
    </row>
    <row r="829" spans="1:2" x14ac:dyDescent="0.25">
      <c r="A829" s="1">
        <v>0</v>
      </c>
      <c r="B829" s="1">
        <v>30</v>
      </c>
    </row>
    <row r="830" spans="1:2" x14ac:dyDescent="0.25">
      <c r="A830" s="1">
        <v>0</v>
      </c>
      <c r="B830" s="1">
        <v>30</v>
      </c>
    </row>
    <row r="831" spans="1:2" x14ac:dyDescent="0.25">
      <c r="A831" s="1">
        <v>0</v>
      </c>
      <c r="B831" s="1">
        <v>30</v>
      </c>
    </row>
    <row r="832" spans="1:2" x14ac:dyDescent="0.25">
      <c r="A832" s="1">
        <v>0</v>
      </c>
      <c r="B832" s="1">
        <v>30</v>
      </c>
    </row>
    <row r="833" spans="1:2" x14ac:dyDescent="0.25">
      <c r="A833" s="1">
        <v>0</v>
      </c>
      <c r="B833" s="1">
        <v>30</v>
      </c>
    </row>
    <row r="834" spans="1:2" x14ac:dyDescent="0.25">
      <c r="A834" s="1">
        <v>0</v>
      </c>
      <c r="B834" s="1">
        <v>30</v>
      </c>
    </row>
    <row r="835" spans="1:2" x14ac:dyDescent="0.25">
      <c r="A835" s="1">
        <v>0</v>
      </c>
      <c r="B835" s="1">
        <v>30</v>
      </c>
    </row>
    <row r="836" spans="1:2" x14ac:dyDescent="0.25">
      <c r="A836" s="1">
        <v>0</v>
      </c>
      <c r="B836" s="1">
        <v>30</v>
      </c>
    </row>
    <row r="837" spans="1:2" x14ac:dyDescent="0.25">
      <c r="A837" s="1">
        <v>0</v>
      </c>
      <c r="B837" s="1">
        <v>30</v>
      </c>
    </row>
    <row r="838" spans="1:2" x14ac:dyDescent="0.25">
      <c r="A838" s="1">
        <v>0</v>
      </c>
      <c r="B838" s="1">
        <v>30</v>
      </c>
    </row>
    <row r="839" spans="1:2" x14ac:dyDescent="0.25">
      <c r="A839" s="1">
        <v>0</v>
      </c>
      <c r="B839" s="1">
        <v>30</v>
      </c>
    </row>
    <row r="840" spans="1:2" x14ac:dyDescent="0.25">
      <c r="A840" s="1">
        <v>0</v>
      </c>
      <c r="B840" s="1">
        <v>30</v>
      </c>
    </row>
    <row r="841" spans="1:2" x14ac:dyDescent="0.25">
      <c r="A841" s="1">
        <v>0</v>
      </c>
      <c r="B841" s="1">
        <v>30</v>
      </c>
    </row>
    <row r="842" spans="1:2" x14ac:dyDescent="0.25">
      <c r="A842" s="1">
        <v>0</v>
      </c>
      <c r="B842" s="1">
        <v>30</v>
      </c>
    </row>
    <row r="843" spans="1:2" x14ac:dyDescent="0.25">
      <c r="A843" s="1">
        <v>0</v>
      </c>
      <c r="B843" s="1">
        <v>30</v>
      </c>
    </row>
    <row r="844" spans="1:2" x14ac:dyDescent="0.25">
      <c r="A844" s="1">
        <v>1</v>
      </c>
      <c r="B844" s="1">
        <v>30</v>
      </c>
    </row>
    <row r="845" spans="1:2" x14ac:dyDescent="0.25">
      <c r="A845" s="1">
        <v>1</v>
      </c>
      <c r="B845" s="1">
        <v>30</v>
      </c>
    </row>
    <row r="846" spans="1:2" x14ac:dyDescent="0.25">
      <c r="A846" s="1">
        <v>1</v>
      </c>
      <c r="B846" s="1">
        <v>30</v>
      </c>
    </row>
    <row r="847" spans="1:2" x14ac:dyDescent="0.25">
      <c r="A847" s="1">
        <v>1</v>
      </c>
      <c r="B847" s="1">
        <v>30</v>
      </c>
    </row>
    <row r="848" spans="1:2" x14ac:dyDescent="0.25">
      <c r="A848" s="1">
        <v>1</v>
      </c>
      <c r="B848" s="1">
        <v>30</v>
      </c>
    </row>
    <row r="849" spans="1:2" x14ac:dyDescent="0.25">
      <c r="A849" s="1">
        <v>1</v>
      </c>
      <c r="B849" s="1">
        <v>30</v>
      </c>
    </row>
    <row r="850" spans="1:2" x14ac:dyDescent="0.25">
      <c r="A850" s="1">
        <v>1</v>
      </c>
      <c r="B850" s="1">
        <v>30</v>
      </c>
    </row>
    <row r="851" spans="1:2" x14ac:dyDescent="0.25">
      <c r="A851" s="1">
        <v>1</v>
      </c>
      <c r="B851" s="1">
        <v>30</v>
      </c>
    </row>
    <row r="852" spans="1:2" x14ac:dyDescent="0.25">
      <c r="A852" s="1">
        <v>1</v>
      </c>
      <c r="B852" s="1">
        <v>30</v>
      </c>
    </row>
    <row r="853" spans="1:2" x14ac:dyDescent="0.25">
      <c r="A853" s="1">
        <v>1</v>
      </c>
      <c r="B853" s="1">
        <v>30</v>
      </c>
    </row>
    <row r="854" spans="1:2" x14ac:dyDescent="0.25">
      <c r="A854" s="1">
        <v>1</v>
      </c>
      <c r="B854" s="1">
        <v>30</v>
      </c>
    </row>
    <row r="855" spans="1:2" x14ac:dyDescent="0.25">
      <c r="A855" s="1">
        <v>1</v>
      </c>
      <c r="B855" s="1">
        <v>30</v>
      </c>
    </row>
    <row r="856" spans="1:2" x14ac:dyDescent="0.25">
      <c r="A856" s="1">
        <v>1</v>
      </c>
      <c r="B856" s="1">
        <v>30</v>
      </c>
    </row>
    <row r="857" spans="1:2" x14ac:dyDescent="0.25">
      <c r="A857" s="1">
        <v>1</v>
      </c>
      <c r="B857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A7A6-7BC5-4251-8E92-D7A87711600B}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s="1">
        <v>15</v>
      </c>
    </row>
    <row r="2" spans="1:1" x14ac:dyDescent="0.25">
      <c r="A2" s="1">
        <v>15</v>
      </c>
    </row>
    <row r="3" spans="1:1" x14ac:dyDescent="0.25">
      <c r="A3" s="1">
        <v>15</v>
      </c>
    </row>
    <row r="4" spans="1:1" x14ac:dyDescent="0.25">
      <c r="A4" s="1">
        <v>15</v>
      </c>
    </row>
    <row r="5" spans="1:1" x14ac:dyDescent="0.25">
      <c r="A5" s="1">
        <v>20</v>
      </c>
    </row>
    <row r="6" spans="1:1" x14ac:dyDescent="0.25">
      <c r="A6" s="1">
        <v>20</v>
      </c>
    </row>
    <row r="7" spans="1:1" x14ac:dyDescent="0.25">
      <c r="A7" s="1">
        <v>20</v>
      </c>
    </row>
    <row r="8" spans="1:1" x14ac:dyDescent="0.25">
      <c r="A8" s="1">
        <v>20</v>
      </c>
    </row>
    <row r="9" spans="1:1" x14ac:dyDescent="0.25">
      <c r="A9" s="1">
        <v>25</v>
      </c>
    </row>
    <row r="10" spans="1:1" x14ac:dyDescent="0.25">
      <c r="A10" s="1">
        <v>30</v>
      </c>
    </row>
    <row r="11" spans="1:1" x14ac:dyDescent="0.25">
      <c r="A1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AFCF-6CA6-4200-BEC1-DA6B3E652BCB}">
  <dimension ref="A1:B5"/>
  <sheetViews>
    <sheetView workbookViewId="0">
      <selection activeCell="B2" sqref="B2:B5"/>
    </sheetView>
  </sheetViews>
  <sheetFormatPr defaultRowHeight="15" x14ac:dyDescent="0.25"/>
  <cols>
    <col min="1" max="2" width="8.85546875" style="1"/>
  </cols>
  <sheetData>
    <row r="1" spans="1:2" x14ac:dyDescent="0.25">
      <c r="A1" s="1" t="s">
        <v>3</v>
      </c>
      <c r="B1" s="1" t="s">
        <v>21</v>
      </c>
    </row>
    <row r="2" spans="1:2" x14ac:dyDescent="0.25">
      <c r="A2" s="1" t="s">
        <v>17</v>
      </c>
      <c r="B2" s="1">
        <v>0</v>
      </c>
    </row>
    <row r="3" spans="1:2" x14ac:dyDescent="0.25">
      <c r="A3" s="1" t="s">
        <v>12</v>
      </c>
      <c r="B3">
        <v>4.7507823656306014E-2</v>
      </c>
    </row>
    <row r="4" spans="1:2" x14ac:dyDescent="0.25">
      <c r="A4" s="1" t="s">
        <v>6</v>
      </c>
      <c r="B4" s="1">
        <v>0.5752212389380531</v>
      </c>
    </row>
    <row r="5" spans="1:2" x14ac:dyDescent="0.25">
      <c r="A5" s="1" t="s">
        <v>9</v>
      </c>
      <c r="B5">
        <v>0.41872080488681285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2AB4-070F-41AE-BA8F-DBB8C1B603BF}">
  <dimension ref="A1:T112"/>
  <sheetViews>
    <sheetView zoomScaleNormal="100" workbookViewId="0">
      <selection activeCell="P2" sqref="P2"/>
    </sheetView>
  </sheetViews>
  <sheetFormatPr defaultRowHeight="15" x14ac:dyDescent="0.25"/>
  <cols>
    <col min="1" max="1" width="7.7109375" bestFit="1" customWidth="1"/>
    <col min="2" max="2" width="8.7109375" bestFit="1" customWidth="1"/>
    <col min="3" max="7" width="6.7109375" bestFit="1" customWidth="1"/>
    <col min="8" max="8" width="7.85546875" bestFit="1" customWidth="1"/>
    <col min="9" max="9" width="14.7109375" bestFit="1" customWidth="1"/>
    <col min="10" max="10" width="5.28515625" bestFit="1" customWidth="1"/>
    <col min="15" max="15" width="13.140625" bestFit="1" customWidth="1"/>
    <col min="16" max="18" width="11" bestFit="1" customWidth="1"/>
    <col min="19" max="19" width="13.28515625" bestFit="1" customWidth="1"/>
    <col min="20" max="20" width="16.7109375" bestFit="1" customWidth="1"/>
  </cols>
  <sheetData>
    <row r="1" spans="1:20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</row>
    <row r="2" spans="1:20" x14ac:dyDescent="0.25">
      <c r="A2" s="1">
        <v>13</v>
      </c>
      <c r="B2" s="3">
        <v>45462</v>
      </c>
      <c r="C2" s="3">
        <v>45462</v>
      </c>
      <c r="D2" s="3">
        <v>45465</v>
      </c>
      <c r="E2" s="3">
        <v>45466</v>
      </c>
      <c r="F2" s="3">
        <v>45468</v>
      </c>
      <c r="G2" s="3">
        <v>45472</v>
      </c>
      <c r="H2" s="3">
        <v>45475</v>
      </c>
      <c r="I2" s="1" t="s">
        <v>32</v>
      </c>
      <c r="J2" s="1" t="s">
        <v>33</v>
      </c>
      <c r="K2" s="1">
        <f>D2-C2</f>
        <v>3</v>
      </c>
      <c r="L2">
        <f>E2-D2</f>
        <v>1</v>
      </c>
      <c r="M2">
        <f>F2-E2</f>
        <v>2</v>
      </c>
      <c r="N2">
        <f>G2-F2</f>
        <v>4</v>
      </c>
      <c r="O2">
        <f>H2-G2</f>
        <v>3</v>
      </c>
    </row>
    <row r="3" spans="1:20" x14ac:dyDescent="0.25">
      <c r="A3" s="1">
        <v>14</v>
      </c>
      <c r="B3" s="3">
        <v>45462</v>
      </c>
      <c r="C3" s="3">
        <v>45462</v>
      </c>
      <c r="D3" s="3">
        <v>45465</v>
      </c>
      <c r="E3" s="3">
        <v>45467</v>
      </c>
      <c r="F3" s="3">
        <v>45469</v>
      </c>
      <c r="G3" s="3">
        <v>45473</v>
      </c>
      <c r="H3" s="3">
        <v>45476</v>
      </c>
      <c r="I3" s="1" t="s">
        <v>32</v>
      </c>
      <c r="J3" s="1" t="s">
        <v>34</v>
      </c>
      <c r="K3" s="1">
        <f t="shared" ref="K3:K66" si="0">D3-C3</f>
        <v>3</v>
      </c>
      <c r="L3">
        <f t="shared" ref="L3:L66" si="1">E3-D3</f>
        <v>2</v>
      </c>
      <c r="M3">
        <f t="shared" ref="M3:M66" si="2">F3-E3</f>
        <v>2</v>
      </c>
      <c r="N3">
        <f t="shared" ref="N3:N66" si="3">G3-F3</f>
        <v>4</v>
      </c>
      <c r="O3">
        <f t="shared" ref="O3:O66" si="4">H3-G3</f>
        <v>3</v>
      </c>
    </row>
    <row r="4" spans="1:20" x14ac:dyDescent="0.25">
      <c r="A4" s="1">
        <v>15</v>
      </c>
      <c r="B4" s="3">
        <v>45462</v>
      </c>
      <c r="C4" s="3">
        <v>45462</v>
      </c>
      <c r="D4" s="3">
        <v>45467</v>
      </c>
      <c r="E4" s="3">
        <v>45468</v>
      </c>
      <c r="F4" s="3">
        <v>45470</v>
      </c>
      <c r="G4" s="3">
        <v>45474</v>
      </c>
      <c r="H4" s="3">
        <v>45477</v>
      </c>
      <c r="I4" s="1" t="s">
        <v>32</v>
      </c>
      <c r="J4" s="1" t="s">
        <v>34</v>
      </c>
      <c r="K4" s="1">
        <f t="shared" si="0"/>
        <v>5</v>
      </c>
      <c r="L4">
        <f t="shared" si="1"/>
        <v>1</v>
      </c>
      <c r="M4">
        <f t="shared" si="2"/>
        <v>2</v>
      </c>
      <c r="N4">
        <f t="shared" si="3"/>
        <v>4</v>
      </c>
      <c r="O4">
        <f t="shared" si="4"/>
        <v>3</v>
      </c>
    </row>
    <row r="5" spans="1:20" x14ac:dyDescent="0.25">
      <c r="A5" s="1">
        <v>17</v>
      </c>
      <c r="B5" s="3">
        <v>45462</v>
      </c>
      <c r="C5" s="3">
        <v>45462</v>
      </c>
      <c r="D5" s="3">
        <v>45467</v>
      </c>
      <c r="E5" s="3">
        <v>45469</v>
      </c>
      <c r="F5" s="3">
        <v>45470</v>
      </c>
      <c r="G5" s="3">
        <v>45473</v>
      </c>
      <c r="H5" s="3">
        <v>45476</v>
      </c>
      <c r="I5" s="1" t="s">
        <v>32</v>
      </c>
      <c r="J5" s="1" t="s">
        <v>33</v>
      </c>
      <c r="K5" s="1">
        <f t="shared" si="0"/>
        <v>5</v>
      </c>
      <c r="L5">
        <f t="shared" si="1"/>
        <v>2</v>
      </c>
      <c r="M5">
        <f t="shared" si="2"/>
        <v>1</v>
      </c>
      <c r="N5">
        <f t="shared" si="3"/>
        <v>3</v>
      </c>
      <c r="O5">
        <f t="shared" si="4"/>
        <v>3</v>
      </c>
    </row>
    <row r="6" spans="1:20" x14ac:dyDescent="0.25">
      <c r="A6" s="1">
        <v>18</v>
      </c>
      <c r="B6" s="3">
        <v>45462</v>
      </c>
      <c r="C6" s="3">
        <v>45462</v>
      </c>
      <c r="D6" s="3">
        <v>45465</v>
      </c>
      <c r="E6" s="3">
        <v>45467</v>
      </c>
      <c r="F6" s="3">
        <v>45473</v>
      </c>
      <c r="G6" s="3">
        <v>45477</v>
      </c>
      <c r="H6" s="3">
        <v>45481</v>
      </c>
      <c r="I6" s="1" t="s">
        <v>32</v>
      </c>
      <c r="J6" s="1" t="s">
        <v>34</v>
      </c>
      <c r="K6" s="1">
        <f t="shared" si="0"/>
        <v>3</v>
      </c>
      <c r="L6">
        <f t="shared" si="1"/>
        <v>2</v>
      </c>
      <c r="M6">
        <f t="shared" si="2"/>
        <v>6</v>
      </c>
      <c r="N6">
        <f t="shared" si="3"/>
        <v>4</v>
      </c>
      <c r="O6">
        <f t="shared" si="4"/>
        <v>4</v>
      </c>
    </row>
    <row r="7" spans="1:20" x14ac:dyDescent="0.25">
      <c r="A7" s="1">
        <v>19</v>
      </c>
      <c r="B7" s="3">
        <v>45462</v>
      </c>
      <c r="C7" s="3">
        <v>45462</v>
      </c>
      <c r="D7" s="3">
        <v>45465</v>
      </c>
      <c r="E7" s="3">
        <v>45467</v>
      </c>
      <c r="F7" s="3">
        <v>45471</v>
      </c>
      <c r="G7" s="3">
        <v>45475</v>
      </c>
      <c r="H7" s="3">
        <v>45478</v>
      </c>
      <c r="I7" s="1" t="s">
        <v>32</v>
      </c>
      <c r="J7" s="1" t="s">
        <v>34</v>
      </c>
      <c r="K7" s="1">
        <f t="shared" si="0"/>
        <v>3</v>
      </c>
      <c r="L7">
        <f t="shared" si="1"/>
        <v>2</v>
      </c>
      <c r="M7">
        <f t="shared" si="2"/>
        <v>4</v>
      </c>
      <c r="N7">
        <f t="shared" si="3"/>
        <v>4</v>
      </c>
      <c r="O7">
        <f t="shared" si="4"/>
        <v>3</v>
      </c>
    </row>
    <row r="8" spans="1:20" x14ac:dyDescent="0.25">
      <c r="A8" s="1">
        <v>21</v>
      </c>
      <c r="B8" s="3">
        <v>45462</v>
      </c>
      <c r="C8" s="3">
        <v>45462</v>
      </c>
      <c r="D8" s="3">
        <v>45465</v>
      </c>
      <c r="E8" s="3">
        <v>45466</v>
      </c>
      <c r="F8" s="3">
        <v>45467</v>
      </c>
      <c r="G8" s="3">
        <v>45473</v>
      </c>
      <c r="H8" s="3">
        <v>45476</v>
      </c>
      <c r="I8" s="1" t="s">
        <v>32</v>
      </c>
      <c r="J8" s="1" t="s">
        <v>33</v>
      </c>
      <c r="K8" s="1">
        <f t="shared" si="0"/>
        <v>3</v>
      </c>
      <c r="L8">
        <f t="shared" si="1"/>
        <v>1</v>
      </c>
      <c r="M8">
        <f t="shared" si="2"/>
        <v>1</v>
      </c>
      <c r="N8">
        <f t="shared" si="3"/>
        <v>6</v>
      </c>
      <c r="O8">
        <f t="shared" si="4"/>
        <v>3</v>
      </c>
    </row>
    <row r="9" spans="1:20" x14ac:dyDescent="0.25">
      <c r="A9" s="1">
        <v>25</v>
      </c>
      <c r="B9" s="3">
        <v>45462</v>
      </c>
      <c r="C9" s="3">
        <v>45462</v>
      </c>
      <c r="D9" s="3">
        <v>45465</v>
      </c>
      <c r="E9" s="3">
        <v>45467</v>
      </c>
      <c r="F9" s="3">
        <v>45471</v>
      </c>
      <c r="G9" s="3">
        <v>45474</v>
      </c>
      <c r="H9" s="3">
        <v>45477</v>
      </c>
      <c r="I9" s="1" t="s">
        <v>32</v>
      </c>
      <c r="J9" s="1" t="s">
        <v>33</v>
      </c>
      <c r="K9" s="1">
        <f t="shared" si="0"/>
        <v>3</v>
      </c>
      <c r="L9">
        <f t="shared" si="1"/>
        <v>2</v>
      </c>
      <c r="M9">
        <f t="shared" si="2"/>
        <v>4</v>
      </c>
      <c r="N9">
        <f t="shared" si="3"/>
        <v>3</v>
      </c>
      <c r="O9">
        <f t="shared" si="4"/>
        <v>3</v>
      </c>
    </row>
    <row r="10" spans="1:20" x14ac:dyDescent="0.25">
      <c r="A10" s="1">
        <v>27</v>
      </c>
      <c r="B10" s="3">
        <v>45462</v>
      </c>
      <c r="C10" s="3">
        <v>45462</v>
      </c>
      <c r="D10" s="3">
        <v>45465</v>
      </c>
      <c r="E10" s="3">
        <v>45466</v>
      </c>
      <c r="F10" s="3">
        <v>45468</v>
      </c>
      <c r="G10" s="3">
        <v>45476</v>
      </c>
      <c r="H10" s="3">
        <v>45481</v>
      </c>
      <c r="I10" s="1" t="s">
        <v>32</v>
      </c>
      <c r="J10" s="1" t="s">
        <v>33</v>
      </c>
      <c r="K10" s="1">
        <f t="shared" si="0"/>
        <v>3</v>
      </c>
      <c r="L10">
        <f t="shared" si="1"/>
        <v>1</v>
      </c>
      <c r="M10">
        <f t="shared" si="2"/>
        <v>2</v>
      </c>
      <c r="N10">
        <f t="shared" si="3"/>
        <v>8</v>
      </c>
      <c r="O10">
        <f t="shared" si="4"/>
        <v>5</v>
      </c>
    </row>
    <row r="11" spans="1:20" x14ac:dyDescent="0.25">
      <c r="A11" s="1">
        <v>29</v>
      </c>
      <c r="B11" s="3">
        <v>45462</v>
      </c>
      <c r="C11" s="3">
        <v>45462</v>
      </c>
      <c r="D11" s="3">
        <v>45467</v>
      </c>
      <c r="E11" s="3">
        <v>45470</v>
      </c>
      <c r="F11" s="3">
        <v>45471</v>
      </c>
      <c r="G11" s="3">
        <v>45472</v>
      </c>
      <c r="H11" s="3">
        <v>45474</v>
      </c>
      <c r="I11" s="1" t="s">
        <v>32</v>
      </c>
      <c r="J11" s="1" t="s">
        <v>34</v>
      </c>
      <c r="K11" s="1">
        <f t="shared" si="0"/>
        <v>5</v>
      </c>
      <c r="L11">
        <f t="shared" si="1"/>
        <v>3</v>
      </c>
      <c r="M11">
        <f t="shared" si="2"/>
        <v>1</v>
      </c>
      <c r="N11">
        <f t="shared" si="3"/>
        <v>1</v>
      </c>
      <c r="O11">
        <f t="shared" si="4"/>
        <v>2</v>
      </c>
    </row>
    <row r="12" spans="1:20" x14ac:dyDescent="0.25">
      <c r="A12" s="1">
        <v>30</v>
      </c>
      <c r="B12" s="3">
        <v>45462</v>
      </c>
      <c r="C12" s="3">
        <v>45462</v>
      </c>
      <c r="D12" s="3">
        <v>45467</v>
      </c>
      <c r="E12" s="3">
        <v>45469</v>
      </c>
      <c r="F12" s="3">
        <v>45470</v>
      </c>
      <c r="G12" s="3">
        <v>45473</v>
      </c>
      <c r="H12" s="3">
        <v>45476</v>
      </c>
      <c r="I12" s="1" t="s">
        <v>32</v>
      </c>
      <c r="J12" s="1" t="s">
        <v>34</v>
      </c>
      <c r="K12" s="1">
        <f t="shared" si="0"/>
        <v>5</v>
      </c>
      <c r="L12">
        <f t="shared" si="1"/>
        <v>2</v>
      </c>
      <c r="M12">
        <f t="shared" si="2"/>
        <v>1</v>
      </c>
      <c r="N12">
        <f t="shared" si="3"/>
        <v>3</v>
      </c>
      <c r="O12">
        <f t="shared" si="4"/>
        <v>3</v>
      </c>
    </row>
    <row r="13" spans="1:20" x14ac:dyDescent="0.25">
      <c r="A13" s="1">
        <v>31</v>
      </c>
      <c r="B13" s="3">
        <v>45462</v>
      </c>
      <c r="C13" s="3">
        <v>45462</v>
      </c>
      <c r="D13" s="3">
        <v>45465</v>
      </c>
      <c r="E13" s="3">
        <v>45467</v>
      </c>
      <c r="F13" s="3">
        <v>45471</v>
      </c>
      <c r="G13" s="3">
        <v>45475</v>
      </c>
      <c r="H13" s="3">
        <v>45477</v>
      </c>
      <c r="I13" s="1" t="s">
        <v>32</v>
      </c>
      <c r="J13" s="1" t="s">
        <v>33</v>
      </c>
      <c r="K13" s="1">
        <f t="shared" si="0"/>
        <v>3</v>
      </c>
      <c r="L13">
        <f t="shared" si="1"/>
        <v>2</v>
      </c>
      <c r="M13">
        <f t="shared" si="2"/>
        <v>4</v>
      </c>
      <c r="N13">
        <f t="shared" si="3"/>
        <v>4</v>
      </c>
      <c r="O13">
        <f t="shared" si="4"/>
        <v>2</v>
      </c>
    </row>
    <row r="14" spans="1:20" x14ac:dyDescent="0.25">
      <c r="A14" s="1">
        <v>32</v>
      </c>
      <c r="B14" s="3">
        <v>45462</v>
      </c>
      <c r="C14" s="3">
        <v>45462</v>
      </c>
      <c r="D14" s="3">
        <v>45466</v>
      </c>
      <c r="E14" s="3">
        <v>45468</v>
      </c>
      <c r="F14" s="3">
        <v>45471</v>
      </c>
      <c r="G14" s="3">
        <v>45475</v>
      </c>
      <c r="H14" s="3">
        <v>45478</v>
      </c>
      <c r="I14" s="1" t="s">
        <v>32</v>
      </c>
      <c r="J14" s="1" t="s">
        <v>34</v>
      </c>
      <c r="K14" s="1">
        <f t="shared" si="0"/>
        <v>4</v>
      </c>
      <c r="L14">
        <f t="shared" si="1"/>
        <v>2</v>
      </c>
      <c r="M14">
        <f t="shared" si="2"/>
        <v>3</v>
      </c>
      <c r="N14">
        <f t="shared" si="3"/>
        <v>4</v>
      </c>
      <c r="O14">
        <f t="shared" si="4"/>
        <v>3</v>
      </c>
    </row>
    <row r="15" spans="1:20" x14ac:dyDescent="0.25">
      <c r="A15" s="1">
        <v>33</v>
      </c>
      <c r="B15" s="3">
        <v>45462</v>
      </c>
      <c r="C15" s="3">
        <v>45462</v>
      </c>
      <c r="D15" s="3">
        <v>45467</v>
      </c>
      <c r="E15" s="3">
        <v>45469</v>
      </c>
      <c r="F15" s="3">
        <v>45470</v>
      </c>
      <c r="G15" s="3">
        <v>45473</v>
      </c>
      <c r="H15" s="3">
        <v>45476</v>
      </c>
      <c r="I15" s="1" t="s">
        <v>32</v>
      </c>
      <c r="J15" s="1" t="s">
        <v>34</v>
      </c>
      <c r="K15" s="1">
        <f t="shared" si="0"/>
        <v>5</v>
      </c>
      <c r="L15">
        <f t="shared" si="1"/>
        <v>2</v>
      </c>
      <c r="M15">
        <f t="shared" si="2"/>
        <v>1</v>
      </c>
      <c r="N15">
        <f t="shared" si="3"/>
        <v>3</v>
      </c>
      <c r="O15">
        <f t="shared" si="4"/>
        <v>3</v>
      </c>
    </row>
    <row r="16" spans="1:20" x14ac:dyDescent="0.25">
      <c r="A16" s="1">
        <v>34</v>
      </c>
      <c r="B16" s="3">
        <v>45462</v>
      </c>
      <c r="C16" s="3">
        <v>45462</v>
      </c>
      <c r="D16" s="3">
        <v>45465</v>
      </c>
      <c r="E16" s="3">
        <v>45467</v>
      </c>
      <c r="F16" s="3">
        <v>45469</v>
      </c>
      <c r="G16" s="3">
        <v>45473</v>
      </c>
      <c r="H16" s="3">
        <v>45476</v>
      </c>
      <c r="I16" s="1" t="s">
        <v>32</v>
      </c>
      <c r="J16" s="1" t="s">
        <v>33</v>
      </c>
      <c r="K16" s="1">
        <f t="shared" si="0"/>
        <v>3</v>
      </c>
      <c r="L16">
        <f t="shared" si="1"/>
        <v>2</v>
      </c>
      <c r="M16">
        <f t="shared" si="2"/>
        <v>2</v>
      </c>
      <c r="N16">
        <f t="shared" si="3"/>
        <v>4</v>
      </c>
      <c r="O16">
        <f t="shared" si="4"/>
        <v>3</v>
      </c>
    </row>
    <row r="17" spans="1:15" x14ac:dyDescent="0.25">
      <c r="A17" s="1">
        <v>35</v>
      </c>
      <c r="B17" s="3">
        <v>45462</v>
      </c>
      <c r="C17" s="3">
        <v>45462</v>
      </c>
      <c r="D17" s="3">
        <v>45465</v>
      </c>
      <c r="E17" s="3">
        <v>45467</v>
      </c>
      <c r="F17" s="3">
        <v>45469</v>
      </c>
      <c r="G17" s="3">
        <v>45474</v>
      </c>
      <c r="H17" s="3">
        <v>45476</v>
      </c>
      <c r="I17" s="1" t="s">
        <v>32</v>
      </c>
      <c r="J17" s="1" t="s">
        <v>33</v>
      </c>
      <c r="K17" s="1">
        <f t="shared" si="0"/>
        <v>3</v>
      </c>
      <c r="L17">
        <f t="shared" si="1"/>
        <v>2</v>
      </c>
      <c r="M17">
        <f t="shared" si="2"/>
        <v>2</v>
      </c>
      <c r="N17">
        <f t="shared" si="3"/>
        <v>5</v>
      </c>
      <c r="O17">
        <f t="shared" si="4"/>
        <v>2</v>
      </c>
    </row>
    <row r="18" spans="1:15" x14ac:dyDescent="0.25">
      <c r="A18" s="1">
        <v>37</v>
      </c>
      <c r="B18" s="3">
        <v>45462</v>
      </c>
      <c r="C18" s="3">
        <v>45462</v>
      </c>
      <c r="D18" s="3">
        <v>45465</v>
      </c>
      <c r="E18" s="3">
        <v>45467</v>
      </c>
      <c r="F18" s="3">
        <v>45469</v>
      </c>
      <c r="G18" s="3">
        <v>45474</v>
      </c>
      <c r="H18" s="3">
        <v>45476</v>
      </c>
      <c r="I18" s="1" t="s">
        <v>32</v>
      </c>
      <c r="J18" s="1" t="s">
        <v>34</v>
      </c>
      <c r="K18" s="1">
        <f t="shared" si="0"/>
        <v>3</v>
      </c>
      <c r="L18">
        <f t="shared" si="1"/>
        <v>2</v>
      </c>
      <c r="M18">
        <f t="shared" si="2"/>
        <v>2</v>
      </c>
      <c r="N18">
        <f t="shared" si="3"/>
        <v>5</v>
      </c>
      <c r="O18">
        <f t="shared" si="4"/>
        <v>2</v>
      </c>
    </row>
    <row r="19" spans="1:15" x14ac:dyDescent="0.25">
      <c r="A19" s="1">
        <v>39</v>
      </c>
      <c r="B19" s="3">
        <v>45462</v>
      </c>
      <c r="C19" s="3">
        <v>45462</v>
      </c>
      <c r="D19" s="3">
        <v>45466</v>
      </c>
      <c r="E19" s="3">
        <v>45468</v>
      </c>
      <c r="F19" s="3">
        <v>45470</v>
      </c>
      <c r="G19" s="3">
        <v>45475</v>
      </c>
      <c r="H19" s="3">
        <v>45476</v>
      </c>
      <c r="I19" s="1" t="s">
        <v>32</v>
      </c>
      <c r="J19" s="1" t="s">
        <v>33</v>
      </c>
      <c r="K19" s="1">
        <f t="shared" si="0"/>
        <v>4</v>
      </c>
      <c r="L19">
        <f t="shared" si="1"/>
        <v>2</v>
      </c>
      <c r="M19">
        <f t="shared" si="2"/>
        <v>2</v>
      </c>
      <c r="N19">
        <f t="shared" si="3"/>
        <v>5</v>
      </c>
      <c r="O19">
        <f t="shared" si="4"/>
        <v>1</v>
      </c>
    </row>
    <row r="20" spans="1:15" x14ac:dyDescent="0.25">
      <c r="A20" s="1">
        <v>40</v>
      </c>
      <c r="B20" s="3">
        <v>45462</v>
      </c>
      <c r="C20" s="3">
        <v>45462</v>
      </c>
      <c r="D20" s="3">
        <v>45465</v>
      </c>
      <c r="E20" s="3">
        <v>45467</v>
      </c>
      <c r="F20" s="3">
        <v>45469</v>
      </c>
      <c r="G20" s="3">
        <v>45474</v>
      </c>
      <c r="H20" s="3">
        <v>45476</v>
      </c>
      <c r="I20" s="1" t="s">
        <v>32</v>
      </c>
      <c r="J20" s="1" t="s">
        <v>33</v>
      </c>
      <c r="K20" s="1">
        <f t="shared" si="0"/>
        <v>3</v>
      </c>
      <c r="L20">
        <f t="shared" si="1"/>
        <v>2</v>
      </c>
      <c r="M20">
        <f t="shared" si="2"/>
        <v>2</v>
      </c>
      <c r="N20">
        <f t="shared" si="3"/>
        <v>5</v>
      </c>
      <c r="O20">
        <f t="shared" si="4"/>
        <v>2</v>
      </c>
    </row>
    <row r="21" spans="1:15" x14ac:dyDescent="0.25">
      <c r="A21" s="1">
        <v>41</v>
      </c>
      <c r="B21" s="3">
        <v>45462</v>
      </c>
      <c r="C21" s="3">
        <v>45462</v>
      </c>
      <c r="D21" s="3">
        <v>45465</v>
      </c>
      <c r="E21" s="3">
        <v>45466</v>
      </c>
      <c r="F21" s="3">
        <v>45468</v>
      </c>
      <c r="G21" s="3">
        <v>45472</v>
      </c>
      <c r="H21" s="3">
        <v>45475</v>
      </c>
      <c r="I21" s="1" t="s">
        <v>32</v>
      </c>
      <c r="J21" s="1" t="s">
        <v>33</v>
      </c>
      <c r="K21" s="1">
        <f t="shared" si="0"/>
        <v>3</v>
      </c>
      <c r="L21">
        <f t="shared" si="1"/>
        <v>1</v>
      </c>
      <c r="M21">
        <f t="shared" si="2"/>
        <v>2</v>
      </c>
      <c r="N21">
        <f t="shared" si="3"/>
        <v>4</v>
      </c>
      <c r="O21">
        <f t="shared" si="4"/>
        <v>3</v>
      </c>
    </row>
    <row r="22" spans="1:15" x14ac:dyDescent="0.25">
      <c r="A22" s="1">
        <v>43</v>
      </c>
      <c r="B22" s="3">
        <v>45462</v>
      </c>
      <c r="C22" s="3">
        <v>45462</v>
      </c>
      <c r="D22" s="3">
        <v>45466</v>
      </c>
      <c r="E22" s="3">
        <v>45467</v>
      </c>
      <c r="F22" s="3">
        <v>45469</v>
      </c>
      <c r="G22" s="3">
        <v>45473</v>
      </c>
      <c r="H22" s="3">
        <v>45476</v>
      </c>
      <c r="I22" s="1" t="s">
        <v>32</v>
      </c>
      <c r="J22" s="1" t="s">
        <v>33</v>
      </c>
      <c r="K22" s="1">
        <f t="shared" si="0"/>
        <v>4</v>
      </c>
      <c r="L22">
        <f t="shared" si="1"/>
        <v>1</v>
      </c>
      <c r="M22">
        <f t="shared" si="2"/>
        <v>2</v>
      </c>
      <c r="N22">
        <f t="shared" si="3"/>
        <v>4</v>
      </c>
      <c r="O22">
        <f t="shared" si="4"/>
        <v>3</v>
      </c>
    </row>
    <row r="23" spans="1:15" x14ac:dyDescent="0.25">
      <c r="A23" s="1">
        <v>46</v>
      </c>
      <c r="B23" s="3">
        <v>45462</v>
      </c>
      <c r="C23" s="3">
        <v>45462</v>
      </c>
      <c r="D23" s="3">
        <v>45465</v>
      </c>
      <c r="E23" s="3">
        <v>45467</v>
      </c>
      <c r="F23" s="3">
        <v>45470</v>
      </c>
      <c r="G23" s="3">
        <v>45473</v>
      </c>
      <c r="H23" s="3">
        <v>45476</v>
      </c>
      <c r="I23" s="1" t="s">
        <v>32</v>
      </c>
      <c r="J23" s="1" t="s">
        <v>33</v>
      </c>
      <c r="K23" s="1">
        <f t="shared" si="0"/>
        <v>3</v>
      </c>
      <c r="L23">
        <f t="shared" si="1"/>
        <v>2</v>
      </c>
      <c r="M23">
        <f t="shared" si="2"/>
        <v>3</v>
      </c>
      <c r="N23">
        <f t="shared" si="3"/>
        <v>3</v>
      </c>
      <c r="O23">
        <f t="shared" si="4"/>
        <v>3</v>
      </c>
    </row>
    <row r="24" spans="1:15" x14ac:dyDescent="0.25">
      <c r="A24" s="1">
        <v>48</v>
      </c>
      <c r="B24" s="3">
        <v>45462</v>
      </c>
      <c r="C24" s="3">
        <v>45462</v>
      </c>
      <c r="D24" s="3">
        <v>45466</v>
      </c>
      <c r="E24" s="3">
        <v>45467</v>
      </c>
      <c r="F24" s="3">
        <v>45469</v>
      </c>
      <c r="G24" s="3">
        <v>45472</v>
      </c>
      <c r="H24" s="3">
        <v>45475</v>
      </c>
      <c r="I24" s="1" t="s">
        <v>32</v>
      </c>
      <c r="J24" s="1" t="s">
        <v>33</v>
      </c>
      <c r="K24" s="1">
        <f t="shared" si="0"/>
        <v>4</v>
      </c>
      <c r="L24">
        <f t="shared" si="1"/>
        <v>1</v>
      </c>
      <c r="M24">
        <f t="shared" si="2"/>
        <v>2</v>
      </c>
      <c r="N24">
        <f t="shared" si="3"/>
        <v>3</v>
      </c>
      <c r="O24">
        <f t="shared" si="4"/>
        <v>3</v>
      </c>
    </row>
    <row r="25" spans="1:15" x14ac:dyDescent="0.25">
      <c r="A25" s="1">
        <v>49</v>
      </c>
      <c r="B25" s="3">
        <v>45462</v>
      </c>
      <c r="C25" s="3">
        <v>45462</v>
      </c>
      <c r="D25" s="3">
        <v>45465</v>
      </c>
      <c r="E25" s="3">
        <v>45467</v>
      </c>
      <c r="F25" s="3">
        <v>45469</v>
      </c>
      <c r="G25" s="3">
        <v>45473</v>
      </c>
      <c r="H25" s="3">
        <v>45476</v>
      </c>
      <c r="I25" s="1" t="s">
        <v>32</v>
      </c>
      <c r="J25" s="1" t="s">
        <v>33</v>
      </c>
      <c r="K25" s="1">
        <f t="shared" si="0"/>
        <v>3</v>
      </c>
      <c r="L25">
        <f t="shared" si="1"/>
        <v>2</v>
      </c>
      <c r="M25">
        <f t="shared" si="2"/>
        <v>2</v>
      </c>
      <c r="N25">
        <f t="shared" si="3"/>
        <v>4</v>
      </c>
      <c r="O25">
        <f t="shared" si="4"/>
        <v>3</v>
      </c>
    </row>
    <row r="26" spans="1:15" x14ac:dyDescent="0.25">
      <c r="A26" s="1">
        <v>50</v>
      </c>
      <c r="B26" s="3">
        <v>45462</v>
      </c>
      <c r="C26" s="3">
        <v>45462</v>
      </c>
      <c r="D26" s="3">
        <v>45465</v>
      </c>
      <c r="E26" s="3">
        <v>45467</v>
      </c>
      <c r="F26" s="3">
        <v>45471</v>
      </c>
      <c r="G26" s="3">
        <v>45475</v>
      </c>
      <c r="H26" s="3">
        <v>45477</v>
      </c>
      <c r="I26" s="1" t="s">
        <v>32</v>
      </c>
      <c r="J26" s="1" t="s">
        <v>33</v>
      </c>
      <c r="K26" s="1">
        <f t="shared" si="0"/>
        <v>3</v>
      </c>
      <c r="L26">
        <f t="shared" si="1"/>
        <v>2</v>
      </c>
      <c r="M26">
        <f t="shared" si="2"/>
        <v>4</v>
      </c>
      <c r="N26">
        <f t="shared" si="3"/>
        <v>4</v>
      </c>
      <c r="O26">
        <f t="shared" si="4"/>
        <v>2</v>
      </c>
    </row>
    <row r="27" spans="1:15" x14ac:dyDescent="0.25">
      <c r="A27" s="1">
        <v>51</v>
      </c>
      <c r="B27" s="3">
        <v>45462</v>
      </c>
      <c r="C27" s="3">
        <v>45462</v>
      </c>
      <c r="D27" s="3">
        <v>45466</v>
      </c>
      <c r="E27" s="3">
        <v>45468</v>
      </c>
      <c r="F27" s="3">
        <v>45471</v>
      </c>
      <c r="G27" s="3">
        <v>45475</v>
      </c>
      <c r="H27" s="3">
        <v>45476</v>
      </c>
      <c r="I27" s="1" t="s">
        <v>32</v>
      </c>
      <c r="J27" s="1" t="s">
        <v>33</v>
      </c>
      <c r="K27" s="1">
        <f t="shared" si="0"/>
        <v>4</v>
      </c>
      <c r="L27">
        <f t="shared" si="1"/>
        <v>2</v>
      </c>
      <c r="M27">
        <f t="shared" si="2"/>
        <v>3</v>
      </c>
      <c r="N27">
        <f t="shared" si="3"/>
        <v>4</v>
      </c>
      <c r="O27">
        <f t="shared" si="4"/>
        <v>1</v>
      </c>
    </row>
    <row r="28" spans="1:15" x14ac:dyDescent="0.25">
      <c r="A28" s="1">
        <v>54</v>
      </c>
      <c r="B28" s="3">
        <v>45462</v>
      </c>
      <c r="C28" s="3">
        <v>45462</v>
      </c>
      <c r="D28" s="3">
        <v>45465</v>
      </c>
      <c r="E28" s="3">
        <v>45468</v>
      </c>
      <c r="F28" s="3">
        <v>45471</v>
      </c>
      <c r="G28" s="3">
        <v>45475</v>
      </c>
      <c r="H28" s="3">
        <v>45476</v>
      </c>
      <c r="I28" s="1" t="s">
        <v>32</v>
      </c>
      <c r="J28" s="1" t="s">
        <v>33</v>
      </c>
      <c r="K28" s="1">
        <f t="shared" si="0"/>
        <v>3</v>
      </c>
      <c r="L28">
        <f t="shared" si="1"/>
        <v>3</v>
      </c>
      <c r="M28">
        <f t="shared" si="2"/>
        <v>3</v>
      </c>
      <c r="N28">
        <f t="shared" si="3"/>
        <v>4</v>
      </c>
      <c r="O28">
        <f t="shared" si="4"/>
        <v>1</v>
      </c>
    </row>
    <row r="29" spans="1:15" x14ac:dyDescent="0.25">
      <c r="A29" s="1">
        <v>58</v>
      </c>
      <c r="B29" s="3">
        <v>45462</v>
      </c>
      <c r="C29" s="3">
        <v>45462</v>
      </c>
      <c r="D29" s="3">
        <v>45466</v>
      </c>
      <c r="E29" s="3">
        <v>45469</v>
      </c>
      <c r="F29" s="3">
        <v>45471</v>
      </c>
      <c r="G29" s="3">
        <v>45473</v>
      </c>
      <c r="H29" s="3">
        <v>45476</v>
      </c>
      <c r="I29" s="1" t="s">
        <v>32</v>
      </c>
      <c r="J29" s="1" t="s">
        <v>34</v>
      </c>
      <c r="K29" s="1">
        <f t="shared" si="0"/>
        <v>4</v>
      </c>
      <c r="L29">
        <f t="shared" si="1"/>
        <v>3</v>
      </c>
      <c r="M29">
        <f t="shared" si="2"/>
        <v>2</v>
      </c>
      <c r="N29">
        <f t="shared" si="3"/>
        <v>2</v>
      </c>
      <c r="O29">
        <f t="shared" si="4"/>
        <v>3</v>
      </c>
    </row>
    <row r="30" spans="1:15" x14ac:dyDescent="0.25">
      <c r="A30" s="1">
        <v>61</v>
      </c>
      <c r="B30" s="3">
        <v>45462</v>
      </c>
      <c r="C30" s="3">
        <v>45462</v>
      </c>
      <c r="D30" s="3">
        <v>45466</v>
      </c>
      <c r="E30" s="3">
        <v>45469</v>
      </c>
      <c r="F30" s="3">
        <v>45471</v>
      </c>
      <c r="G30" s="3">
        <v>45473</v>
      </c>
      <c r="H30" s="3">
        <v>45475</v>
      </c>
      <c r="I30" s="1" t="s">
        <v>32</v>
      </c>
      <c r="J30" s="1" t="s">
        <v>34</v>
      </c>
      <c r="K30" s="1">
        <f t="shared" si="0"/>
        <v>4</v>
      </c>
      <c r="L30">
        <f t="shared" si="1"/>
        <v>3</v>
      </c>
      <c r="M30">
        <f t="shared" si="2"/>
        <v>2</v>
      </c>
      <c r="N30">
        <f t="shared" si="3"/>
        <v>2</v>
      </c>
      <c r="O30">
        <f t="shared" si="4"/>
        <v>2</v>
      </c>
    </row>
    <row r="31" spans="1:15" x14ac:dyDescent="0.25">
      <c r="A31" s="1">
        <v>62</v>
      </c>
      <c r="B31" s="3">
        <v>45462</v>
      </c>
      <c r="C31" s="3">
        <v>45462</v>
      </c>
      <c r="D31" s="3">
        <v>45467</v>
      </c>
      <c r="E31" s="3">
        <v>45469</v>
      </c>
      <c r="F31" s="3">
        <v>45471</v>
      </c>
      <c r="G31" s="3">
        <v>45473</v>
      </c>
      <c r="H31" s="3">
        <v>45476</v>
      </c>
      <c r="I31" s="1" t="s">
        <v>32</v>
      </c>
      <c r="J31" s="1" t="s">
        <v>34</v>
      </c>
      <c r="K31" s="1">
        <f t="shared" si="0"/>
        <v>5</v>
      </c>
      <c r="L31">
        <f t="shared" si="1"/>
        <v>2</v>
      </c>
      <c r="M31">
        <f t="shared" si="2"/>
        <v>2</v>
      </c>
      <c r="N31">
        <f t="shared" si="3"/>
        <v>2</v>
      </c>
      <c r="O31">
        <f t="shared" si="4"/>
        <v>3</v>
      </c>
    </row>
    <row r="32" spans="1:15" x14ac:dyDescent="0.25">
      <c r="A32" s="1">
        <v>64</v>
      </c>
      <c r="B32" s="3">
        <v>45462</v>
      </c>
      <c r="C32" s="3">
        <v>45462</v>
      </c>
      <c r="D32" s="3">
        <v>45466</v>
      </c>
      <c r="E32" s="3">
        <v>45467</v>
      </c>
      <c r="F32" s="3">
        <v>45470</v>
      </c>
      <c r="G32" s="3">
        <v>45474</v>
      </c>
      <c r="H32" s="3">
        <v>45477</v>
      </c>
      <c r="I32" s="1" t="s">
        <v>32</v>
      </c>
      <c r="J32" s="1" t="s">
        <v>34</v>
      </c>
      <c r="K32" s="1">
        <f t="shared" si="0"/>
        <v>4</v>
      </c>
      <c r="L32">
        <f t="shared" si="1"/>
        <v>1</v>
      </c>
      <c r="M32">
        <f t="shared" si="2"/>
        <v>3</v>
      </c>
      <c r="N32">
        <f t="shared" si="3"/>
        <v>4</v>
      </c>
      <c r="O32">
        <f t="shared" si="4"/>
        <v>3</v>
      </c>
    </row>
    <row r="33" spans="1:15" x14ac:dyDescent="0.25">
      <c r="A33" s="1">
        <v>65</v>
      </c>
      <c r="B33" s="3">
        <v>45462</v>
      </c>
      <c r="C33" s="3">
        <v>45462</v>
      </c>
      <c r="D33" s="3">
        <v>45467</v>
      </c>
      <c r="E33" s="3">
        <v>45469</v>
      </c>
      <c r="F33" s="3">
        <v>45471</v>
      </c>
      <c r="G33" s="3">
        <v>45474</v>
      </c>
      <c r="H33" s="3">
        <v>45477</v>
      </c>
      <c r="I33" s="1" t="s">
        <v>32</v>
      </c>
      <c r="J33" s="1" t="s">
        <v>33</v>
      </c>
      <c r="K33" s="1">
        <f t="shared" si="0"/>
        <v>5</v>
      </c>
      <c r="L33">
        <f t="shared" si="1"/>
        <v>2</v>
      </c>
      <c r="M33">
        <f t="shared" si="2"/>
        <v>2</v>
      </c>
      <c r="N33">
        <f t="shared" si="3"/>
        <v>3</v>
      </c>
      <c r="O33">
        <f t="shared" si="4"/>
        <v>3</v>
      </c>
    </row>
    <row r="34" spans="1:15" x14ac:dyDescent="0.25">
      <c r="A34" s="1">
        <v>67</v>
      </c>
      <c r="B34" s="3">
        <v>45462</v>
      </c>
      <c r="C34" s="3">
        <v>45462</v>
      </c>
      <c r="D34" s="3">
        <v>45466</v>
      </c>
      <c r="E34" s="3">
        <v>45468</v>
      </c>
      <c r="F34" s="3">
        <v>45471</v>
      </c>
      <c r="G34" s="3">
        <v>45475</v>
      </c>
      <c r="H34" s="3">
        <v>45476</v>
      </c>
      <c r="I34" s="1" t="s">
        <v>32</v>
      </c>
      <c r="J34" s="1" t="s">
        <v>34</v>
      </c>
      <c r="K34" s="1">
        <f t="shared" si="0"/>
        <v>4</v>
      </c>
      <c r="L34">
        <f t="shared" si="1"/>
        <v>2</v>
      </c>
      <c r="M34">
        <f t="shared" si="2"/>
        <v>3</v>
      </c>
      <c r="N34">
        <f t="shared" si="3"/>
        <v>4</v>
      </c>
      <c r="O34">
        <f t="shared" si="4"/>
        <v>1</v>
      </c>
    </row>
    <row r="35" spans="1:15" x14ac:dyDescent="0.25">
      <c r="A35" s="1">
        <v>68</v>
      </c>
      <c r="B35" s="3">
        <v>45462</v>
      </c>
      <c r="C35" s="3">
        <v>45462</v>
      </c>
      <c r="D35" s="3">
        <v>45466</v>
      </c>
      <c r="E35" s="3">
        <v>45467</v>
      </c>
      <c r="F35" s="3">
        <v>45471</v>
      </c>
      <c r="G35" s="3">
        <v>45475</v>
      </c>
      <c r="H35" s="3">
        <v>45479</v>
      </c>
      <c r="I35" s="1" t="s">
        <v>35</v>
      </c>
      <c r="J35" s="1" t="s">
        <v>34</v>
      </c>
      <c r="K35" s="1">
        <f t="shared" si="0"/>
        <v>4</v>
      </c>
      <c r="L35">
        <f t="shared" si="1"/>
        <v>1</v>
      </c>
      <c r="M35">
        <f t="shared" si="2"/>
        <v>4</v>
      </c>
      <c r="N35">
        <f t="shared" si="3"/>
        <v>4</v>
      </c>
      <c r="O35">
        <f t="shared" si="4"/>
        <v>4</v>
      </c>
    </row>
    <row r="36" spans="1:15" x14ac:dyDescent="0.25">
      <c r="A36" s="1">
        <v>71</v>
      </c>
      <c r="B36" s="3">
        <v>45462</v>
      </c>
      <c r="C36" s="3">
        <v>45462</v>
      </c>
      <c r="D36" s="3">
        <v>45465</v>
      </c>
      <c r="E36" s="3">
        <v>45466</v>
      </c>
      <c r="F36" s="3">
        <v>45468</v>
      </c>
      <c r="G36" s="3">
        <v>45473</v>
      </c>
      <c r="H36" s="3">
        <v>45476</v>
      </c>
      <c r="I36" s="1" t="s">
        <v>32</v>
      </c>
      <c r="J36" s="1" t="s">
        <v>33</v>
      </c>
      <c r="K36" s="1">
        <f t="shared" si="0"/>
        <v>3</v>
      </c>
      <c r="L36">
        <f t="shared" si="1"/>
        <v>1</v>
      </c>
      <c r="M36">
        <f t="shared" si="2"/>
        <v>2</v>
      </c>
      <c r="N36">
        <f t="shared" si="3"/>
        <v>5</v>
      </c>
      <c r="O36">
        <f t="shared" si="4"/>
        <v>3</v>
      </c>
    </row>
    <row r="37" spans="1:15" x14ac:dyDescent="0.25">
      <c r="A37" s="1">
        <v>73</v>
      </c>
      <c r="B37" s="3">
        <v>45462</v>
      </c>
      <c r="C37" s="3">
        <v>45462</v>
      </c>
      <c r="D37" s="3">
        <v>45465</v>
      </c>
      <c r="E37" s="3">
        <v>45466</v>
      </c>
      <c r="F37" s="3">
        <v>45469</v>
      </c>
      <c r="G37" s="3">
        <v>45473</v>
      </c>
      <c r="H37" s="3">
        <v>45476</v>
      </c>
      <c r="I37" s="1" t="s">
        <v>32</v>
      </c>
      <c r="J37" s="1" t="s">
        <v>33</v>
      </c>
      <c r="K37" s="1">
        <f t="shared" si="0"/>
        <v>3</v>
      </c>
      <c r="L37">
        <f t="shared" si="1"/>
        <v>1</v>
      </c>
      <c r="M37">
        <f t="shared" si="2"/>
        <v>3</v>
      </c>
      <c r="N37">
        <f t="shared" si="3"/>
        <v>4</v>
      </c>
      <c r="O37">
        <f t="shared" si="4"/>
        <v>3</v>
      </c>
    </row>
    <row r="38" spans="1:15" x14ac:dyDescent="0.25">
      <c r="A38" s="1">
        <v>74</v>
      </c>
      <c r="B38" s="3">
        <v>45462</v>
      </c>
      <c r="C38" s="3">
        <v>45462</v>
      </c>
      <c r="D38" s="3">
        <v>45466</v>
      </c>
      <c r="E38" s="3">
        <v>45469</v>
      </c>
      <c r="F38" s="3">
        <v>45471</v>
      </c>
      <c r="G38" s="3">
        <v>45475</v>
      </c>
      <c r="H38" s="3">
        <v>45476</v>
      </c>
      <c r="I38" s="1" t="s">
        <v>32</v>
      </c>
      <c r="J38" s="1" t="s">
        <v>34</v>
      </c>
      <c r="K38" s="1">
        <f t="shared" si="0"/>
        <v>4</v>
      </c>
      <c r="L38">
        <f t="shared" si="1"/>
        <v>3</v>
      </c>
      <c r="M38">
        <f t="shared" si="2"/>
        <v>2</v>
      </c>
      <c r="N38">
        <f t="shared" si="3"/>
        <v>4</v>
      </c>
      <c r="O38">
        <f t="shared" si="4"/>
        <v>1</v>
      </c>
    </row>
    <row r="39" spans="1:15" x14ac:dyDescent="0.25">
      <c r="A39" s="1">
        <v>75</v>
      </c>
      <c r="B39" s="3">
        <v>45462</v>
      </c>
      <c r="C39" s="3">
        <v>45462</v>
      </c>
      <c r="D39" s="3">
        <v>45466</v>
      </c>
      <c r="E39" s="3">
        <v>45469</v>
      </c>
      <c r="F39" s="3">
        <v>45476</v>
      </c>
      <c r="G39" s="3">
        <v>45481</v>
      </c>
      <c r="H39" s="3">
        <v>45484</v>
      </c>
      <c r="I39" s="1" t="s">
        <v>32</v>
      </c>
      <c r="J39" s="1" t="s">
        <v>33</v>
      </c>
      <c r="K39" s="1">
        <f t="shared" si="0"/>
        <v>4</v>
      </c>
      <c r="L39">
        <f t="shared" si="1"/>
        <v>3</v>
      </c>
      <c r="M39">
        <f t="shared" si="2"/>
        <v>7</v>
      </c>
      <c r="N39">
        <f t="shared" si="3"/>
        <v>5</v>
      </c>
      <c r="O39">
        <f t="shared" si="4"/>
        <v>3</v>
      </c>
    </row>
    <row r="40" spans="1:15" x14ac:dyDescent="0.25">
      <c r="A40" s="1">
        <v>76</v>
      </c>
      <c r="B40" s="3">
        <v>45462</v>
      </c>
      <c r="C40" s="3">
        <v>45462</v>
      </c>
      <c r="D40" s="3">
        <v>45467</v>
      </c>
      <c r="E40" s="3">
        <v>45470</v>
      </c>
      <c r="F40" s="3">
        <v>45471</v>
      </c>
      <c r="G40" s="3">
        <v>45475</v>
      </c>
      <c r="H40" s="3">
        <v>45478</v>
      </c>
      <c r="I40" s="1" t="s">
        <v>32</v>
      </c>
      <c r="J40" s="1" t="s">
        <v>34</v>
      </c>
      <c r="K40" s="1">
        <f t="shared" si="0"/>
        <v>5</v>
      </c>
      <c r="L40">
        <f t="shared" si="1"/>
        <v>3</v>
      </c>
      <c r="M40">
        <f t="shared" si="2"/>
        <v>1</v>
      </c>
      <c r="N40">
        <f t="shared" si="3"/>
        <v>4</v>
      </c>
      <c r="O40">
        <f t="shared" si="4"/>
        <v>3</v>
      </c>
    </row>
    <row r="41" spans="1:15" x14ac:dyDescent="0.25">
      <c r="A41" s="1">
        <v>77</v>
      </c>
      <c r="B41" s="3">
        <v>45462</v>
      </c>
      <c r="C41" s="3">
        <v>45462</v>
      </c>
      <c r="D41" s="3">
        <v>45466</v>
      </c>
      <c r="E41" s="3">
        <v>45468</v>
      </c>
      <c r="F41" s="3">
        <v>45470</v>
      </c>
      <c r="G41" s="3">
        <v>45473</v>
      </c>
      <c r="H41" s="3">
        <v>45475</v>
      </c>
      <c r="I41" s="1" t="s">
        <v>32</v>
      </c>
      <c r="J41" s="1" t="s">
        <v>34</v>
      </c>
      <c r="K41" s="1">
        <f t="shared" si="0"/>
        <v>4</v>
      </c>
      <c r="L41">
        <f t="shared" si="1"/>
        <v>2</v>
      </c>
      <c r="M41">
        <f t="shared" si="2"/>
        <v>2</v>
      </c>
      <c r="N41">
        <f t="shared" si="3"/>
        <v>3</v>
      </c>
      <c r="O41">
        <f t="shared" si="4"/>
        <v>2</v>
      </c>
    </row>
    <row r="42" spans="1:15" x14ac:dyDescent="0.25">
      <c r="A42" s="1">
        <v>78</v>
      </c>
      <c r="B42" s="3">
        <v>45462</v>
      </c>
      <c r="C42" s="3">
        <v>45462</v>
      </c>
      <c r="D42" s="3">
        <v>45466</v>
      </c>
      <c r="E42" s="3">
        <v>45468</v>
      </c>
      <c r="F42" s="3">
        <v>45470</v>
      </c>
      <c r="G42" s="3">
        <v>45473</v>
      </c>
      <c r="H42" s="3">
        <v>45476</v>
      </c>
      <c r="I42" s="1" t="s">
        <v>32</v>
      </c>
      <c r="J42" s="1" t="s">
        <v>34</v>
      </c>
      <c r="K42" s="1">
        <f t="shared" si="0"/>
        <v>4</v>
      </c>
      <c r="L42">
        <f t="shared" si="1"/>
        <v>2</v>
      </c>
      <c r="M42">
        <f t="shared" si="2"/>
        <v>2</v>
      </c>
      <c r="N42">
        <f t="shared" si="3"/>
        <v>3</v>
      </c>
      <c r="O42">
        <f t="shared" si="4"/>
        <v>3</v>
      </c>
    </row>
    <row r="43" spans="1:15" x14ac:dyDescent="0.25">
      <c r="A43" s="1">
        <v>81</v>
      </c>
      <c r="B43" s="3">
        <v>45462</v>
      </c>
      <c r="C43" s="3">
        <v>45462</v>
      </c>
      <c r="D43" s="3">
        <v>45466</v>
      </c>
      <c r="E43" s="3">
        <v>45467</v>
      </c>
      <c r="F43" s="3">
        <v>45469</v>
      </c>
      <c r="G43" s="3">
        <v>45472</v>
      </c>
      <c r="H43" s="3">
        <v>45476</v>
      </c>
      <c r="I43" s="1" t="s">
        <v>32</v>
      </c>
      <c r="J43" s="1" t="s">
        <v>34</v>
      </c>
      <c r="K43" s="1">
        <f t="shared" si="0"/>
        <v>4</v>
      </c>
      <c r="L43">
        <f t="shared" si="1"/>
        <v>1</v>
      </c>
      <c r="M43">
        <f t="shared" si="2"/>
        <v>2</v>
      </c>
      <c r="N43">
        <f t="shared" si="3"/>
        <v>3</v>
      </c>
      <c r="O43">
        <f t="shared" si="4"/>
        <v>4</v>
      </c>
    </row>
    <row r="44" spans="1:15" x14ac:dyDescent="0.25">
      <c r="A44" s="1">
        <v>82</v>
      </c>
      <c r="B44" s="3">
        <v>45462</v>
      </c>
      <c r="C44" s="3">
        <v>45462</v>
      </c>
      <c r="D44" s="3">
        <v>45466</v>
      </c>
      <c r="E44" s="3">
        <v>45467</v>
      </c>
      <c r="F44" s="3">
        <v>45469</v>
      </c>
      <c r="G44" s="3">
        <v>45473</v>
      </c>
      <c r="H44" s="3">
        <v>45476</v>
      </c>
      <c r="I44" s="1" t="s">
        <v>32</v>
      </c>
      <c r="J44" s="1" t="s">
        <v>34</v>
      </c>
      <c r="K44" s="1">
        <f t="shared" si="0"/>
        <v>4</v>
      </c>
      <c r="L44">
        <f t="shared" si="1"/>
        <v>1</v>
      </c>
      <c r="M44">
        <f t="shared" si="2"/>
        <v>2</v>
      </c>
      <c r="N44">
        <f t="shared" si="3"/>
        <v>4</v>
      </c>
      <c r="O44">
        <f t="shared" si="4"/>
        <v>3</v>
      </c>
    </row>
    <row r="45" spans="1:15" x14ac:dyDescent="0.25">
      <c r="A45" s="1">
        <v>83</v>
      </c>
      <c r="B45" s="3">
        <v>45462</v>
      </c>
      <c r="C45" s="3">
        <v>45462</v>
      </c>
      <c r="D45" s="3">
        <v>45466</v>
      </c>
      <c r="E45" s="3">
        <v>45468</v>
      </c>
      <c r="F45" s="3">
        <v>45470</v>
      </c>
      <c r="G45" s="3">
        <v>45473</v>
      </c>
      <c r="H45" s="3">
        <v>45476</v>
      </c>
      <c r="I45" s="1" t="s">
        <v>32</v>
      </c>
      <c r="J45" s="1" t="s">
        <v>33</v>
      </c>
      <c r="K45" s="1">
        <f t="shared" si="0"/>
        <v>4</v>
      </c>
      <c r="L45">
        <f t="shared" si="1"/>
        <v>2</v>
      </c>
      <c r="M45">
        <f t="shared" si="2"/>
        <v>2</v>
      </c>
      <c r="N45">
        <f t="shared" si="3"/>
        <v>3</v>
      </c>
      <c r="O45">
        <f t="shared" si="4"/>
        <v>3</v>
      </c>
    </row>
    <row r="46" spans="1:15" x14ac:dyDescent="0.25">
      <c r="A46" s="1">
        <v>84</v>
      </c>
      <c r="B46" s="3">
        <v>45462</v>
      </c>
      <c r="C46" s="3">
        <v>45462</v>
      </c>
      <c r="D46" s="3">
        <v>45466</v>
      </c>
      <c r="E46" s="3">
        <v>45467</v>
      </c>
      <c r="F46" s="3">
        <v>45468</v>
      </c>
      <c r="G46" s="3">
        <v>45472</v>
      </c>
      <c r="H46" s="3">
        <v>45475</v>
      </c>
      <c r="I46" s="1" t="s">
        <v>32</v>
      </c>
      <c r="J46" s="1" t="s">
        <v>33</v>
      </c>
      <c r="K46" s="1">
        <f t="shared" si="0"/>
        <v>4</v>
      </c>
      <c r="L46">
        <f t="shared" si="1"/>
        <v>1</v>
      </c>
      <c r="M46">
        <f t="shared" si="2"/>
        <v>1</v>
      </c>
      <c r="N46">
        <f t="shared" si="3"/>
        <v>4</v>
      </c>
      <c r="O46">
        <f t="shared" si="4"/>
        <v>3</v>
      </c>
    </row>
    <row r="47" spans="1:15" x14ac:dyDescent="0.25">
      <c r="A47" s="1">
        <v>85</v>
      </c>
      <c r="B47" s="3">
        <v>45462</v>
      </c>
      <c r="C47" s="3">
        <v>45462</v>
      </c>
      <c r="D47" s="3">
        <v>45466</v>
      </c>
      <c r="E47" s="3">
        <v>45468</v>
      </c>
      <c r="F47" s="3">
        <v>45471</v>
      </c>
      <c r="G47" s="3">
        <v>45475</v>
      </c>
      <c r="H47" s="3">
        <v>45476</v>
      </c>
      <c r="I47" s="1" t="s">
        <v>32</v>
      </c>
      <c r="J47" s="1" t="s">
        <v>34</v>
      </c>
      <c r="K47" s="1">
        <f t="shared" si="0"/>
        <v>4</v>
      </c>
      <c r="L47">
        <f t="shared" si="1"/>
        <v>2</v>
      </c>
      <c r="M47">
        <f t="shared" si="2"/>
        <v>3</v>
      </c>
      <c r="N47">
        <f t="shared" si="3"/>
        <v>4</v>
      </c>
      <c r="O47">
        <f t="shared" si="4"/>
        <v>1</v>
      </c>
    </row>
    <row r="48" spans="1:15" x14ac:dyDescent="0.25">
      <c r="A48" s="1">
        <v>87</v>
      </c>
      <c r="B48" s="3">
        <v>45462</v>
      </c>
      <c r="C48" s="3">
        <v>45462</v>
      </c>
      <c r="D48" s="3">
        <v>45465</v>
      </c>
      <c r="E48" s="3">
        <v>45468</v>
      </c>
      <c r="F48" s="3">
        <v>45470</v>
      </c>
      <c r="G48" s="3">
        <v>45473</v>
      </c>
      <c r="H48" s="3">
        <v>45476</v>
      </c>
      <c r="I48" s="1" t="s">
        <v>32</v>
      </c>
      <c r="J48" s="1" t="s">
        <v>33</v>
      </c>
      <c r="K48" s="1">
        <f t="shared" si="0"/>
        <v>3</v>
      </c>
      <c r="L48">
        <f t="shared" si="1"/>
        <v>3</v>
      </c>
      <c r="M48">
        <f t="shared" si="2"/>
        <v>2</v>
      </c>
      <c r="N48">
        <f t="shared" si="3"/>
        <v>3</v>
      </c>
      <c r="O48">
        <f t="shared" si="4"/>
        <v>3</v>
      </c>
    </row>
    <row r="49" spans="1:15" x14ac:dyDescent="0.25">
      <c r="A49" s="1">
        <v>88</v>
      </c>
      <c r="B49" s="3">
        <v>45462</v>
      </c>
      <c r="C49" s="3">
        <v>45462</v>
      </c>
      <c r="D49" s="3">
        <v>45466</v>
      </c>
      <c r="E49" s="3">
        <v>45468</v>
      </c>
      <c r="F49" s="3">
        <v>45470</v>
      </c>
      <c r="G49" s="3">
        <v>45474</v>
      </c>
      <c r="H49" s="3">
        <v>45477</v>
      </c>
      <c r="I49" s="1" t="s">
        <v>32</v>
      </c>
      <c r="J49" s="1" t="s">
        <v>34</v>
      </c>
      <c r="K49" s="1">
        <f t="shared" si="0"/>
        <v>4</v>
      </c>
      <c r="L49">
        <f t="shared" si="1"/>
        <v>2</v>
      </c>
      <c r="M49">
        <f t="shared" si="2"/>
        <v>2</v>
      </c>
      <c r="N49">
        <f t="shared" si="3"/>
        <v>4</v>
      </c>
      <c r="O49">
        <f t="shared" si="4"/>
        <v>3</v>
      </c>
    </row>
    <row r="50" spans="1:15" x14ac:dyDescent="0.25">
      <c r="A50" s="1">
        <v>91</v>
      </c>
      <c r="B50" s="3">
        <v>45462</v>
      </c>
      <c r="C50" s="3">
        <v>45462</v>
      </c>
      <c r="D50" s="3">
        <v>45465</v>
      </c>
      <c r="E50" s="3">
        <v>45467</v>
      </c>
      <c r="F50" s="3">
        <v>45468</v>
      </c>
      <c r="G50" s="3">
        <v>45473</v>
      </c>
      <c r="H50" s="3">
        <v>45476</v>
      </c>
      <c r="I50" s="1" t="s">
        <v>32</v>
      </c>
      <c r="J50" s="1" t="s">
        <v>33</v>
      </c>
      <c r="K50" s="1">
        <f t="shared" si="0"/>
        <v>3</v>
      </c>
      <c r="L50">
        <f t="shared" si="1"/>
        <v>2</v>
      </c>
      <c r="M50">
        <f t="shared" si="2"/>
        <v>1</v>
      </c>
      <c r="N50">
        <f t="shared" si="3"/>
        <v>5</v>
      </c>
      <c r="O50">
        <f t="shared" si="4"/>
        <v>3</v>
      </c>
    </row>
    <row r="51" spans="1:15" x14ac:dyDescent="0.25">
      <c r="A51" s="1">
        <v>92</v>
      </c>
      <c r="B51" s="3">
        <v>45462</v>
      </c>
      <c r="C51" s="3">
        <v>45462</v>
      </c>
      <c r="D51" s="3">
        <v>45465</v>
      </c>
      <c r="E51" s="3">
        <v>45467</v>
      </c>
      <c r="F51" s="3">
        <v>45469</v>
      </c>
      <c r="G51" s="3">
        <v>45472</v>
      </c>
      <c r="H51" s="3">
        <v>45476</v>
      </c>
      <c r="I51" s="1" t="s">
        <v>32</v>
      </c>
      <c r="J51" s="1" t="s">
        <v>33</v>
      </c>
      <c r="K51" s="1">
        <f t="shared" si="0"/>
        <v>3</v>
      </c>
      <c r="L51">
        <f t="shared" si="1"/>
        <v>2</v>
      </c>
      <c r="M51">
        <f t="shared" si="2"/>
        <v>2</v>
      </c>
      <c r="N51">
        <f t="shared" si="3"/>
        <v>3</v>
      </c>
      <c r="O51">
        <f t="shared" si="4"/>
        <v>4</v>
      </c>
    </row>
    <row r="52" spans="1:15" x14ac:dyDescent="0.25">
      <c r="A52" s="1">
        <v>93</v>
      </c>
      <c r="B52" s="3">
        <v>45462</v>
      </c>
      <c r="C52" s="3">
        <v>45462</v>
      </c>
      <c r="D52" s="3">
        <v>45466</v>
      </c>
      <c r="E52" s="3">
        <v>45467</v>
      </c>
      <c r="F52" s="3">
        <v>45469</v>
      </c>
      <c r="G52" s="3">
        <v>45472</v>
      </c>
      <c r="H52" s="3">
        <v>45475</v>
      </c>
      <c r="I52" s="1" t="s">
        <v>32</v>
      </c>
      <c r="J52" s="1" t="s">
        <v>34</v>
      </c>
      <c r="K52" s="1">
        <f t="shared" si="0"/>
        <v>4</v>
      </c>
      <c r="L52">
        <f t="shared" si="1"/>
        <v>1</v>
      </c>
      <c r="M52">
        <f t="shared" si="2"/>
        <v>2</v>
      </c>
      <c r="N52">
        <f t="shared" si="3"/>
        <v>3</v>
      </c>
      <c r="O52">
        <f t="shared" si="4"/>
        <v>3</v>
      </c>
    </row>
    <row r="53" spans="1:15" x14ac:dyDescent="0.25">
      <c r="A53" s="1">
        <v>94</v>
      </c>
      <c r="B53" s="3">
        <v>45462</v>
      </c>
      <c r="C53" s="3">
        <v>45462</v>
      </c>
      <c r="D53" s="3">
        <v>45465</v>
      </c>
      <c r="E53" s="3">
        <v>45466</v>
      </c>
      <c r="F53" s="3">
        <v>45468</v>
      </c>
      <c r="G53" s="3">
        <v>45473</v>
      </c>
      <c r="H53" s="3">
        <v>45476</v>
      </c>
      <c r="I53" s="1" t="s">
        <v>32</v>
      </c>
      <c r="J53" s="1" t="s">
        <v>34</v>
      </c>
      <c r="K53" s="1">
        <f t="shared" si="0"/>
        <v>3</v>
      </c>
      <c r="L53">
        <f t="shared" si="1"/>
        <v>1</v>
      </c>
      <c r="M53">
        <f t="shared" si="2"/>
        <v>2</v>
      </c>
      <c r="N53">
        <f t="shared" si="3"/>
        <v>5</v>
      </c>
      <c r="O53">
        <f t="shared" si="4"/>
        <v>3</v>
      </c>
    </row>
    <row r="54" spans="1:15" x14ac:dyDescent="0.25">
      <c r="A54" s="1">
        <v>95</v>
      </c>
      <c r="B54" s="3">
        <v>45462</v>
      </c>
      <c r="C54" s="3">
        <v>45462</v>
      </c>
      <c r="D54" s="3">
        <v>45465</v>
      </c>
      <c r="E54" s="3">
        <v>45467</v>
      </c>
      <c r="F54" s="3">
        <v>45468</v>
      </c>
      <c r="G54" s="3">
        <v>45473</v>
      </c>
      <c r="H54" s="3">
        <v>45476</v>
      </c>
      <c r="I54" s="1" t="s">
        <v>32</v>
      </c>
      <c r="J54" s="1" t="s">
        <v>33</v>
      </c>
      <c r="K54" s="1">
        <f t="shared" si="0"/>
        <v>3</v>
      </c>
      <c r="L54">
        <f t="shared" si="1"/>
        <v>2</v>
      </c>
      <c r="M54">
        <f t="shared" si="2"/>
        <v>1</v>
      </c>
      <c r="N54">
        <f t="shared" si="3"/>
        <v>5</v>
      </c>
      <c r="O54">
        <f t="shared" si="4"/>
        <v>3</v>
      </c>
    </row>
    <row r="55" spans="1:15" x14ac:dyDescent="0.25">
      <c r="A55" s="1">
        <v>96</v>
      </c>
      <c r="B55" s="3">
        <v>45462</v>
      </c>
      <c r="C55" s="3">
        <v>45462</v>
      </c>
      <c r="D55" s="3">
        <v>45465</v>
      </c>
      <c r="E55" s="3">
        <v>45467</v>
      </c>
      <c r="F55" s="3">
        <v>45469</v>
      </c>
      <c r="G55" s="3">
        <v>45474</v>
      </c>
      <c r="H55" s="3">
        <v>45476</v>
      </c>
      <c r="I55" s="1" t="s">
        <v>32</v>
      </c>
      <c r="J55" s="1" t="s">
        <v>34</v>
      </c>
      <c r="K55" s="1">
        <f t="shared" si="0"/>
        <v>3</v>
      </c>
      <c r="L55">
        <f t="shared" si="1"/>
        <v>2</v>
      </c>
      <c r="M55">
        <f t="shared" si="2"/>
        <v>2</v>
      </c>
      <c r="N55">
        <f t="shared" si="3"/>
        <v>5</v>
      </c>
      <c r="O55">
        <f t="shared" si="4"/>
        <v>2</v>
      </c>
    </row>
    <row r="56" spans="1:15" x14ac:dyDescent="0.25">
      <c r="A56" s="1">
        <v>97</v>
      </c>
      <c r="B56" s="3">
        <v>45462</v>
      </c>
      <c r="C56" s="3">
        <v>45462</v>
      </c>
      <c r="D56" s="3">
        <v>45465</v>
      </c>
      <c r="E56" s="3">
        <v>45467</v>
      </c>
      <c r="F56" s="3">
        <v>45469</v>
      </c>
      <c r="G56" s="3">
        <v>45473</v>
      </c>
      <c r="H56" s="3">
        <v>45476</v>
      </c>
      <c r="I56" s="1" t="s">
        <v>32</v>
      </c>
      <c r="J56" s="1" t="s">
        <v>34</v>
      </c>
      <c r="K56" s="1">
        <f t="shared" si="0"/>
        <v>3</v>
      </c>
      <c r="L56">
        <f t="shared" si="1"/>
        <v>2</v>
      </c>
      <c r="M56">
        <f t="shared" si="2"/>
        <v>2</v>
      </c>
      <c r="N56">
        <f t="shared" si="3"/>
        <v>4</v>
      </c>
      <c r="O56">
        <f t="shared" si="4"/>
        <v>3</v>
      </c>
    </row>
    <row r="57" spans="1:15" x14ac:dyDescent="0.25">
      <c r="A57" s="1">
        <v>98</v>
      </c>
      <c r="B57" s="3">
        <v>45462</v>
      </c>
      <c r="C57" s="3">
        <v>45462</v>
      </c>
      <c r="D57" s="3">
        <v>45467</v>
      </c>
      <c r="E57" s="3">
        <v>45469</v>
      </c>
      <c r="F57" s="3">
        <v>45471</v>
      </c>
      <c r="G57" s="3">
        <v>45474</v>
      </c>
      <c r="H57" s="3">
        <v>45477</v>
      </c>
      <c r="I57" s="1" t="s">
        <v>32</v>
      </c>
      <c r="J57" s="1" t="s">
        <v>34</v>
      </c>
      <c r="K57" s="1">
        <f t="shared" si="0"/>
        <v>5</v>
      </c>
      <c r="L57">
        <f t="shared" si="1"/>
        <v>2</v>
      </c>
      <c r="M57">
        <f t="shared" si="2"/>
        <v>2</v>
      </c>
      <c r="N57">
        <f t="shared" si="3"/>
        <v>3</v>
      </c>
      <c r="O57">
        <f t="shared" si="4"/>
        <v>3</v>
      </c>
    </row>
    <row r="58" spans="1:15" x14ac:dyDescent="0.25">
      <c r="A58" s="1">
        <v>99</v>
      </c>
      <c r="B58" s="3">
        <v>45462</v>
      </c>
      <c r="C58" s="3">
        <v>45462</v>
      </c>
      <c r="D58" s="3">
        <v>45466</v>
      </c>
      <c r="E58" s="3">
        <v>45467</v>
      </c>
      <c r="F58" s="3">
        <v>45469</v>
      </c>
      <c r="G58" s="3">
        <v>45472</v>
      </c>
      <c r="H58" s="3">
        <v>45475</v>
      </c>
      <c r="I58" s="1" t="s">
        <v>32</v>
      </c>
      <c r="J58" s="1" t="s">
        <v>33</v>
      </c>
      <c r="K58" s="1">
        <f t="shared" si="0"/>
        <v>4</v>
      </c>
      <c r="L58">
        <f t="shared" si="1"/>
        <v>1</v>
      </c>
      <c r="M58">
        <f t="shared" si="2"/>
        <v>2</v>
      </c>
      <c r="N58">
        <f t="shared" si="3"/>
        <v>3</v>
      </c>
      <c r="O58">
        <f t="shared" si="4"/>
        <v>3</v>
      </c>
    </row>
    <row r="59" spans="1:15" x14ac:dyDescent="0.25">
      <c r="A59" s="1">
        <v>100</v>
      </c>
      <c r="B59" s="3">
        <v>45462</v>
      </c>
      <c r="C59" s="3">
        <v>45462</v>
      </c>
      <c r="D59" s="3">
        <v>45467</v>
      </c>
      <c r="E59" s="3">
        <v>45469</v>
      </c>
      <c r="F59" s="3">
        <v>45471</v>
      </c>
      <c r="G59" s="3">
        <v>45474</v>
      </c>
      <c r="H59" s="3">
        <v>45477</v>
      </c>
      <c r="I59" s="1" t="s">
        <v>32</v>
      </c>
      <c r="J59" s="1" t="s">
        <v>34</v>
      </c>
      <c r="K59" s="1">
        <f t="shared" si="0"/>
        <v>5</v>
      </c>
      <c r="L59">
        <f t="shared" si="1"/>
        <v>2</v>
      </c>
      <c r="M59">
        <f t="shared" si="2"/>
        <v>2</v>
      </c>
      <c r="N59">
        <f t="shared" si="3"/>
        <v>3</v>
      </c>
      <c r="O59">
        <f t="shared" si="4"/>
        <v>3</v>
      </c>
    </row>
    <row r="60" spans="1:15" x14ac:dyDescent="0.25">
      <c r="A60" s="1">
        <v>101</v>
      </c>
      <c r="B60" s="3">
        <v>45462</v>
      </c>
      <c r="C60" s="3">
        <v>45462</v>
      </c>
      <c r="D60" s="3">
        <v>45469</v>
      </c>
      <c r="E60" s="3">
        <v>45472</v>
      </c>
      <c r="F60" s="3">
        <v>45474</v>
      </c>
      <c r="G60" s="3">
        <v>45476</v>
      </c>
      <c r="H60" s="3">
        <v>45479</v>
      </c>
      <c r="I60" s="1" t="s">
        <v>32</v>
      </c>
      <c r="J60" s="1" t="s">
        <v>34</v>
      </c>
      <c r="K60" s="1">
        <f t="shared" si="0"/>
        <v>7</v>
      </c>
      <c r="L60">
        <f t="shared" si="1"/>
        <v>3</v>
      </c>
      <c r="M60">
        <f t="shared" si="2"/>
        <v>2</v>
      </c>
      <c r="N60">
        <f t="shared" si="3"/>
        <v>2</v>
      </c>
      <c r="O60">
        <f t="shared" si="4"/>
        <v>3</v>
      </c>
    </row>
    <row r="61" spans="1:15" x14ac:dyDescent="0.25">
      <c r="A61" s="1">
        <v>102</v>
      </c>
      <c r="B61" s="3">
        <v>45462</v>
      </c>
      <c r="C61" s="3">
        <v>45462</v>
      </c>
      <c r="D61" s="3">
        <v>45467</v>
      </c>
      <c r="E61" s="3">
        <v>45469</v>
      </c>
      <c r="F61" s="3">
        <v>45471</v>
      </c>
      <c r="G61" s="3">
        <v>45473</v>
      </c>
      <c r="H61" s="3">
        <v>45476</v>
      </c>
      <c r="I61" s="1" t="s">
        <v>32</v>
      </c>
      <c r="J61" s="1" t="s">
        <v>34</v>
      </c>
      <c r="K61" s="1">
        <f t="shared" si="0"/>
        <v>5</v>
      </c>
      <c r="L61">
        <f t="shared" si="1"/>
        <v>2</v>
      </c>
      <c r="M61">
        <f t="shared" si="2"/>
        <v>2</v>
      </c>
      <c r="N61">
        <f t="shared" si="3"/>
        <v>2</v>
      </c>
      <c r="O61">
        <f t="shared" si="4"/>
        <v>3</v>
      </c>
    </row>
    <row r="62" spans="1:15" x14ac:dyDescent="0.25">
      <c r="A62" s="1">
        <v>104</v>
      </c>
      <c r="B62" s="3">
        <v>45462</v>
      </c>
      <c r="C62" s="3">
        <v>45462</v>
      </c>
      <c r="D62" s="3">
        <v>45466</v>
      </c>
      <c r="E62" s="3">
        <v>45469</v>
      </c>
      <c r="F62" s="3">
        <v>45471</v>
      </c>
      <c r="G62" s="3">
        <v>45473</v>
      </c>
      <c r="H62" s="3">
        <v>45476</v>
      </c>
      <c r="I62" s="1" t="s">
        <v>32</v>
      </c>
      <c r="J62" s="1" t="s">
        <v>33</v>
      </c>
      <c r="K62" s="1">
        <f t="shared" si="0"/>
        <v>4</v>
      </c>
      <c r="L62">
        <f t="shared" si="1"/>
        <v>3</v>
      </c>
      <c r="M62">
        <f t="shared" si="2"/>
        <v>2</v>
      </c>
      <c r="N62">
        <f t="shared" si="3"/>
        <v>2</v>
      </c>
      <c r="O62">
        <f t="shared" si="4"/>
        <v>3</v>
      </c>
    </row>
    <row r="63" spans="1:15" x14ac:dyDescent="0.25">
      <c r="A63" s="1">
        <v>106</v>
      </c>
      <c r="B63" s="3">
        <v>45462</v>
      </c>
      <c r="C63" s="3">
        <v>45462</v>
      </c>
      <c r="D63" s="3">
        <v>45465</v>
      </c>
      <c r="E63" s="3">
        <v>45467</v>
      </c>
      <c r="F63" s="3">
        <v>45470</v>
      </c>
      <c r="G63" s="3">
        <v>45474</v>
      </c>
      <c r="H63" s="3">
        <v>45476</v>
      </c>
      <c r="I63" s="1" t="s">
        <v>32</v>
      </c>
      <c r="J63" s="1" t="s">
        <v>33</v>
      </c>
      <c r="K63" s="1">
        <f t="shared" si="0"/>
        <v>3</v>
      </c>
      <c r="L63">
        <f t="shared" si="1"/>
        <v>2</v>
      </c>
      <c r="M63">
        <f t="shared" si="2"/>
        <v>3</v>
      </c>
      <c r="N63">
        <f t="shared" si="3"/>
        <v>4</v>
      </c>
      <c r="O63">
        <f t="shared" si="4"/>
        <v>2</v>
      </c>
    </row>
    <row r="64" spans="1:15" x14ac:dyDescent="0.25">
      <c r="A64" s="1">
        <v>107</v>
      </c>
      <c r="B64" s="3">
        <v>45462</v>
      </c>
      <c r="C64" s="3">
        <v>45462</v>
      </c>
      <c r="D64" s="3">
        <v>45466</v>
      </c>
      <c r="E64" s="3">
        <v>45468</v>
      </c>
      <c r="F64" s="3">
        <v>45471</v>
      </c>
      <c r="G64" s="3">
        <v>45475</v>
      </c>
      <c r="H64" s="3">
        <v>45476</v>
      </c>
      <c r="I64" s="1" t="s">
        <v>32</v>
      </c>
      <c r="J64" s="1" t="s">
        <v>34</v>
      </c>
      <c r="K64" s="1">
        <f t="shared" si="0"/>
        <v>4</v>
      </c>
      <c r="L64">
        <f t="shared" si="1"/>
        <v>2</v>
      </c>
      <c r="M64">
        <f t="shared" si="2"/>
        <v>3</v>
      </c>
      <c r="N64">
        <f t="shared" si="3"/>
        <v>4</v>
      </c>
      <c r="O64">
        <f t="shared" si="4"/>
        <v>1</v>
      </c>
    </row>
    <row r="65" spans="1:15" x14ac:dyDescent="0.25">
      <c r="A65" s="1">
        <v>108</v>
      </c>
      <c r="B65" s="3">
        <v>45462</v>
      </c>
      <c r="C65" s="3">
        <v>45462</v>
      </c>
      <c r="D65" s="3">
        <v>45465</v>
      </c>
      <c r="E65" s="3">
        <v>45467</v>
      </c>
      <c r="F65" s="3">
        <v>45472</v>
      </c>
      <c r="G65" s="3">
        <v>45474</v>
      </c>
      <c r="H65" s="3">
        <v>45477</v>
      </c>
      <c r="I65" s="1" t="s">
        <v>32</v>
      </c>
      <c r="J65" s="1" t="s">
        <v>33</v>
      </c>
      <c r="K65" s="1">
        <f t="shared" si="0"/>
        <v>3</v>
      </c>
      <c r="L65">
        <f t="shared" si="1"/>
        <v>2</v>
      </c>
      <c r="M65">
        <f t="shared" si="2"/>
        <v>5</v>
      </c>
      <c r="N65">
        <f t="shared" si="3"/>
        <v>2</v>
      </c>
      <c r="O65">
        <f t="shared" si="4"/>
        <v>3</v>
      </c>
    </row>
    <row r="66" spans="1:15" x14ac:dyDescent="0.25">
      <c r="A66" s="1">
        <v>109</v>
      </c>
      <c r="B66" s="3">
        <v>45462</v>
      </c>
      <c r="C66" s="3">
        <v>45462</v>
      </c>
      <c r="D66" s="3">
        <v>45465</v>
      </c>
      <c r="E66" s="3">
        <v>45467</v>
      </c>
      <c r="F66" s="3">
        <v>45470</v>
      </c>
      <c r="G66" s="3">
        <v>45473</v>
      </c>
      <c r="H66" s="3">
        <v>45476</v>
      </c>
      <c r="I66" s="1" t="s">
        <v>32</v>
      </c>
      <c r="J66" s="1" t="s">
        <v>33</v>
      </c>
      <c r="K66" s="1">
        <f t="shared" si="0"/>
        <v>3</v>
      </c>
      <c r="L66">
        <f t="shared" si="1"/>
        <v>2</v>
      </c>
      <c r="M66">
        <f t="shared" si="2"/>
        <v>3</v>
      </c>
      <c r="N66">
        <f t="shared" si="3"/>
        <v>3</v>
      </c>
      <c r="O66">
        <f t="shared" si="4"/>
        <v>3</v>
      </c>
    </row>
    <row r="67" spans="1:15" x14ac:dyDescent="0.25">
      <c r="A67" s="1">
        <v>110</v>
      </c>
      <c r="B67" s="3">
        <v>45462</v>
      </c>
      <c r="C67" s="3">
        <v>45462</v>
      </c>
      <c r="D67" s="3">
        <v>45465</v>
      </c>
      <c r="E67" s="3">
        <v>45466</v>
      </c>
      <c r="F67" s="3">
        <v>45468</v>
      </c>
      <c r="G67" s="3">
        <v>45473</v>
      </c>
      <c r="H67" s="3">
        <v>45476</v>
      </c>
      <c r="I67" s="1" t="s">
        <v>32</v>
      </c>
      <c r="J67" s="1" t="s">
        <v>33</v>
      </c>
      <c r="K67" s="1">
        <f t="shared" ref="K67:K112" si="5">D67-C67</f>
        <v>3</v>
      </c>
      <c r="L67">
        <f t="shared" ref="L67:L112" si="6">E67-D67</f>
        <v>1</v>
      </c>
      <c r="M67">
        <f t="shared" ref="M67:M112" si="7">F67-E67</f>
        <v>2</v>
      </c>
      <c r="N67">
        <f t="shared" ref="N67:N112" si="8">G67-F67</f>
        <v>5</v>
      </c>
      <c r="O67">
        <f t="shared" ref="O67:O112" si="9">H67-G67</f>
        <v>3</v>
      </c>
    </row>
    <row r="68" spans="1:15" x14ac:dyDescent="0.25">
      <c r="A68" s="1">
        <v>111</v>
      </c>
      <c r="B68" s="3">
        <v>45462</v>
      </c>
      <c r="C68" s="3">
        <v>45462</v>
      </c>
      <c r="D68" s="3">
        <v>45467</v>
      </c>
      <c r="E68" s="3">
        <v>45470</v>
      </c>
      <c r="F68" s="3">
        <v>45472</v>
      </c>
      <c r="G68" s="3">
        <v>45474</v>
      </c>
      <c r="H68" s="3">
        <v>45477</v>
      </c>
      <c r="I68" s="1" t="s">
        <v>32</v>
      </c>
      <c r="J68" s="1" t="s">
        <v>34</v>
      </c>
      <c r="K68" s="1">
        <f t="shared" si="5"/>
        <v>5</v>
      </c>
      <c r="L68">
        <f t="shared" si="6"/>
        <v>3</v>
      </c>
      <c r="M68">
        <f t="shared" si="7"/>
        <v>2</v>
      </c>
      <c r="N68">
        <f t="shared" si="8"/>
        <v>2</v>
      </c>
      <c r="O68">
        <f t="shared" si="9"/>
        <v>3</v>
      </c>
    </row>
    <row r="69" spans="1:15" x14ac:dyDescent="0.25">
      <c r="A69" s="1">
        <v>113</v>
      </c>
      <c r="B69" s="3">
        <v>45462</v>
      </c>
      <c r="C69" s="3">
        <v>45462</v>
      </c>
      <c r="D69" s="3">
        <v>45467</v>
      </c>
      <c r="E69" s="3">
        <v>45470</v>
      </c>
      <c r="F69" s="3">
        <v>45471</v>
      </c>
      <c r="G69" s="3">
        <v>45473</v>
      </c>
      <c r="H69" s="3">
        <v>45475</v>
      </c>
      <c r="I69" s="1" t="s">
        <v>32</v>
      </c>
      <c r="J69" s="1" t="s">
        <v>33</v>
      </c>
      <c r="K69" s="1">
        <f t="shared" si="5"/>
        <v>5</v>
      </c>
      <c r="L69">
        <f t="shared" si="6"/>
        <v>3</v>
      </c>
      <c r="M69">
        <f t="shared" si="7"/>
        <v>1</v>
      </c>
      <c r="N69">
        <f t="shared" si="8"/>
        <v>2</v>
      </c>
      <c r="O69">
        <f t="shared" si="9"/>
        <v>2</v>
      </c>
    </row>
    <row r="70" spans="1:15" x14ac:dyDescent="0.25">
      <c r="A70" s="1">
        <v>115</v>
      </c>
      <c r="B70" s="3">
        <v>45462</v>
      </c>
      <c r="C70" s="3">
        <v>45462</v>
      </c>
      <c r="D70" s="3">
        <v>45465</v>
      </c>
      <c r="E70" s="3">
        <v>45466</v>
      </c>
      <c r="F70" s="3">
        <v>45469</v>
      </c>
      <c r="G70" s="3">
        <v>45473</v>
      </c>
      <c r="H70" s="3">
        <v>45476</v>
      </c>
      <c r="I70" s="1" t="s">
        <v>32</v>
      </c>
      <c r="J70" s="1" t="s">
        <v>33</v>
      </c>
      <c r="K70" s="1">
        <f t="shared" si="5"/>
        <v>3</v>
      </c>
      <c r="L70">
        <f t="shared" si="6"/>
        <v>1</v>
      </c>
      <c r="M70">
        <f t="shared" si="7"/>
        <v>3</v>
      </c>
      <c r="N70">
        <f t="shared" si="8"/>
        <v>4</v>
      </c>
      <c r="O70">
        <f t="shared" si="9"/>
        <v>3</v>
      </c>
    </row>
    <row r="71" spans="1:15" x14ac:dyDescent="0.25">
      <c r="A71" s="1">
        <v>118</v>
      </c>
      <c r="B71" s="3">
        <v>45462</v>
      </c>
      <c r="C71" s="3">
        <v>45462</v>
      </c>
      <c r="D71" s="3">
        <v>45465</v>
      </c>
      <c r="E71" s="3">
        <v>45467</v>
      </c>
      <c r="F71" s="3">
        <v>45469</v>
      </c>
      <c r="G71" s="3">
        <v>45473</v>
      </c>
      <c r="H71" s="3">
        <v>45474</v>
      </c>
      <c r="I71" s="1" t="s">
        <v>32</v>
      </c>
      <c r="J71" s="1" t="s">
        <v>34</v>
      </c>
      <c r="K71" s="1">
        <f t="shared" si="5"/>
        <v>3</v>
      </c>
      <c r="L71">
        <f t="shared" si="6"/>
        <v>2</v>
      </c>
      <c r="M71">
        <f t="shared" si="7"/>
        <v>2</v>
      </c>
      <c r="N71">
        <f t="shared" si="8"/>
        <v>4</v>
      </c>
      <c r="O71">
        <f t="shared" si="9"/>
        <v>1</v>
      </c>
    </row>
    <row r="72" spans="1:15" x14ac:dyDescent="0.25">
      <c r="A72" s="1">
        <v>119</v>
      </c>
      <c r="B72" s="3">
        <v>45462</v>
      </c>
      <c r="C72" s="3">
        <v>45462</v>
      </c>
      <c r="D72" s="3">
        <v>45465</v>
      </c>
      <c r="E72" s="3">
        <v>45467</v>
      </c>
      <c r="F72" s="3">
        <v>45470</v>
      </c>
      <c r="G72" s="3">
        <v>45474</v>
      </c>
      <c r="H72" s="3">
        <v>45477</v>
      </c>
      <c r="I72" s="1" t="s">
        <v>32</v>
      </c>
      <c r="J72" s="1" t="s">
        <v>34</v>
      </c>
      <c r="K72" s="1">
        <f t="shared" si="5"/>
        <v>3</v>
      </c>
      <c r="L72">
        <f t="shared" si="6"/>
        <v>2</v>
      </c>
      <c r="M72">
        <f t="shared" si="7"/>
        <v>3</v>
      </c>
      <c r="N72">
        <f t="shared" si="8"/>
        <v>4</v>
      </c>
      <c r="O72">
        <f t="shared" si="9"/>
        <v>3</v>
      </c>
    </row>
    <row r="73" spans="1:15" x14ac:dyDescent="0.25">
      <c r="A73" s="1">
        <v>120</v>
      </c>
      <c r="B73" s="3">
        <v>45462</v>
      </c>
      <c r="C73" s="3">
        <v>45462</v>
      </c>
      <c r="D73" s="3">
        <v>45465</v>
      </c>
      <c r="E73" s="3">
        <v>45467</v>
      </c>
      <c r="F73" s="3">
        <v>45472</v>
      </c>
      <c r="G73" s="3">
        <v>45475</v>
      </c>
      <c r="H73" s="3">
        <v>45480</v>
      </c>
      <c r="I73" s="1" t="s">
        <v>32</v>
      </c>
      <c r="J73" s="1" t="s">
        <v>33</v>
      </c>
      <c r="K73" s="1">
        <f t="shared" si="5"/>
        <v>3</v>
      </c>
      <c r="L73">
        <f t="shared" si="6"/>
        <v>2</v>
      </c>
      <c r="M73">
        <f t="shared" si="7"/>
        <v>5</v>
      </c>
      <c r="N73">
        <f t="shared" si="8"/>
        <v>3</v>
      </c>
      <c r="O73">
        <f t="shared" si="9"/>
        <v>5</v>
      </c>
    </row>
    <row r="74" spans="1:15" x14ac:dyDescent="0.25">
      <c r="A74" s="1">
        <v>121</v>
      </c>
      <c r="B74" s="3">
        <v>45462</v>
      </c>
      <c r="C74" s="3">
        <v>45462</v>
      </c>
      <c r="D74" s="3">
        <v>45466</v>
      </c>
      <c r="E74" s="3">
        <v>45471</v>
      </c>
      <c r="F74" s="3">
        <v>45473</v>
      </c>
      <c r="G74" s="3">
        <v>45474</v>
      </c>
      <c r="H74" s="3">
        <v>45476</v>
      </c>
      <c r="I74" s="1" t="s">
        <v>32</v>
      </c>
      <c r="J74" s="1" t="s">
        <v>34</v>
      </c>
      <c r="K74" s="1">
        <f t="shared" si="5"/>
        <v>4</v>
      </c>
      <c r="L74">
        <f t="shared" si="6"/>
        <v>5</v>
      </c>
      <c r="M74">
        <f t="shared" si="7"/>
        <v>2</v>
      </c>
      <c r="N74">
        <f t="shared" si="8"/>
        <v>1</v>
      </c>
      <c r="O74">
        <f t="shared" si="9"/>
        <v>2</v>
      </c>
    </row>
    <row r="75" spans="1:15" x14ac:dyDescent="0.25">
      <c r="A75" s="1">
        <v>122</v>
      </c>
      <c r="B75" s="3">
        <v>45462</v>
      </c>
      <c r="C75" s="3">
        <v>45462</v>
      </c>
      <c r="D75" s="3">
        <v>45465</v>
      </c>
      <c r="E75" s="3">
        <v>45468</v>
      </c>
      <c r="F75" s="3">
        <v>45470</v>
      </c>
      <c r="G75" s="3">
        <v>45473</v>
      </c>
      <c r="H75" s="3">
        <v>45475</v>
      </c>
      <c r="I75" s="1" t="s">
        <v>32</v>
      </c>
      <c r="J75" s="1" t="s">
        <v>33</v>
      </c>
      <c r="K75" s="1">
        <f t="shared" si="5"/>
        <v>3</v>
      </c>
      <c r="L75">
        <f t="shared" si="6"/>
        <v>3</v>
      </c>
      <c r="M75">
        <f t="shared" si="7"/>
        <v>2</v>
      </c>
      <c r="N75">
        <f t="shared" si="8"/>
        <v>3</v>
      </c>
      <c r="O75">
        <f t="shared" si="9"/>
        <v>2</v>
      </c>
    </row>
    <row r="76" spans="1:15" x14ac:dyDescent="0.25">
      <c r="A76" s="1">
        <v>123</v>
      </c>
      <c r="B76" s="3">
        <v>45462</v>
      </c>
      <c r="C76" s="3">
        <v>45462</v>
      </c>
      <c r="D76" s="3">
        <v>45465</v>
      </c>
      <c r="E76" s="3">
        <v>45467</v>
      </c>
      <c r="F76" s="3">
        <v>45469</v>
      </c>
      <c r="G76" s="3">
        <v>45475</v>
      </c>
      <c r="H76" s="3">
        <v>45478</v>
      </c>
      <c r="I76" s="1" t="s">
        <v>32</v>
      </c>
      <c r="J76" s="1" t="s">
        <v>34</v>
      </c>
      <c r="K76" s="1">
        <f t="shared" si="5"/>
        <v>3</v>
      </c>
      <c r="L76">
        <f t="shared" si="6"/>
        <v>2</v>
      </c>
      <c r="M76">
        <f t="shared" si="7"/>
        <v>2</v>
      </c>
      <c r="N76">
        <f t="shared" si="8"/>
        <v>6</v>
      </c>
      <c r="O76">
        <f t="shared" si="9"/>
        <v>3</v>
      </c>
    </row>
    <row r="77" spans="1:15" x14ac:dyDescent="0.25">
      <c r="A77" s="1">
        <v>124</v>
      </c>
      <c r="B77" s="3">
        <v>45462</v>
      </c>
      <c r="C77" s="3">
        <v>45462</v>
      </c>
      <c r="D77" s="3">
        <v>45465</v>
      </c>
      <c r="E77" s="3">
        <v>45466</v>
      </c>
      <c r="F77" s="3">
        <v>45468</v>
      </c>
      <c r="G77" s="3">
        <v>45472</v>
      </c>
      <c r="H77" s="3">
        <v>45475</v>
      </c>
      <c r="I77" s="1" t="s">
        <v>32</v>
      </c>
      <c r="J77" s="1" t="s">
        <v>33</v>
      </c>
      <c r="K77" s="1">
        <f t="shared" si="5"/>
        <v>3</v>
      </c>
      <c r="L77">
        <f t="shared" si="6"/>
        <v>1</v>
      </c>
      <c r="M77">
        <f t="shared" si="7"/>
        <v>2</v>
      </c>
      <c r="N77">
        <f t="shared" si="8"/>
        <v>4</v>
      </c>
      <c r="O77">
        <f t="shared" si="9"/>
        <v>3</v>
      </c>
    </row>
    <row r="78" spans="1:15" x14ac:dyDescent="0.25">
      <c r="A78" s="1">
        <v>125</v>
      </c>
      <c r="B78" s="3">
        <v>45462</v>
      </c>
      <c r="C78" s="3">
        <v>45462</v>
      </c>
      <c r="D78" s="3">
        <v>45465</v>
      </c>
      <c r="E78" s="3">
        <v>45466</v>
      </c>
      <c r="F78" s="3">
        <v>45468</v>
      </c>
      <c r="G78" s="3">
        <v>45472</v>
      </c>
      <c r="H78" s="3">
        <v>45475</v>
      </c>
      <c r="I78" s="1" t="s">
        <v>32</v>
      </c>
      <c r="J78" s="1" t="s">
        <v>33</v>
      </c>
      <c r="K78" s="1">
        <f t="shared" si="5"/>
        <v>3</v>
      </c>
      <c r="L78">
        <f t="shared" si="6"/>
        <v>1</v>
      </c>
      <c r="M78">
        <f t="shared" si="7"/>
        <v>2</v>
      </c>
      <c r="N78">
        <f t="shared" si="8"/>
        <v>4</v>
      </c>
      <c r="O78">
        <f t="shared" si="9"/>
        <v>3</v>
      </c>
    </row>
    <row r="79" spans="1:15" x14ac:dyDescent="0.25">
      <c r="A79" s="1">
        <v>126</v>
      </c>
      <c r="B79" s="3">
        <v>45462</v>
      </c>
      <c r="C79" s="3">
        <v>45462</v>
      </c>
      <c r="D79" s="3">
        <v>45465</v>
      </c>
      <c r="E79" s="3">
        <v>45467</v>
      </c>
      <c r="F79" s="3">
        <v>45469</v>
      </c>
      <c r="G79" s="3">
        <v>45473</v>
      </c>
      <c r="H79" s="3">
        <v>45476</v>
      </c>
      <c r="I79" s="1" t="s">
        <v>32</v>
      </c>
      <c r="J79" s="1" t="s">
        <v>34</v>
      </c>
      <c r="K79" s="1">
        <f t="shared" si="5"/>
        <v>3</v>
      </c>
      <c r="L79">
        <f t="shared" si="6"/>
        <v>2</v>
      </c>
      <c r="M79">
        <f t="shared" si="7"/>
        <v>2</v>
      </c>
      <c r="N79">
        <f t="shared" si="8"/>
        <v>4</v>
      </c>
      <c r="O79">
        <f t="shared" si="9"/>
        <v>3</v>
      </c>
    </row>
    <row r="80" spans="1:15" x14ac:dyDescent="0.25">
      <c r="A80" s="1">
        <v>128</v>
      </c>
      <c r="B80" s="3">
        <v>45462</v>
      </c>
      <c r="C80" s="3">
        <v>45462</v>
      </c>
      <c r="D80" s="3">
        <v>45465</v>
      </c>
      <c r="E80" s="3">
        <v>45468</v>
      </c>
      <c r="F80" s="3">
        <v>45471</v>
      </c>
      <c r="G80" s="3">
        <v>45473</v>
      </c>
      <c r="H80" s="3">
        <v>45476</v>
      </c>
      <c r="I80" s="1" t="s">
        <v>32</v>
      </c>
      <c r="J80" s="1" t="s">
        <v>33</v>
      </c>
      <c r="K80" s="1">
        <f t="shared" si="5"/>
        <v>3</v>
      </c>
      <c r="L80">
        <f t="shared" si="6"/>
        <v>3</v>
      </c>
      <c r="M80">
        <f t="shared" si="7"/>
        <v>3</v>
      </c>
      <c r="N80">
        <f t="shared" si="8"/>
        <v>2</v>
      </c>
      <c r="O80">
        <f t="shared" si="9"/>
        <v>3</v>
      </c>
    </row>
    <row r="81" spans="1:15" x14ac:dyDescent="0.25">
      <c r="A81" s="1">
        <v>129</v>
      </c>
      <c r="B81" s="3">
        <v>45462</v>
      </c>
      <c r="C81" s="3">
        <v>45462</v>
      </c>
      <c r="D81" s="3">
        <v>45465</v>
      </c>
      <c r="E81" s="3">
        <v>45466</v>
      </c>
      <c r="F81" s="3">
        <v>45468</v>
      </c>
      <c r="G81" s="3">
        <v>45472</v>
      </c>
      <c r="H81" s="3">
        <v>45475</v>
      </c>
      <c r="I81" s="1" t="s">
        <v>32</v>
      </c>
      <c r="J81" s="1" t="s">
        <v>33</v>
      </c>
      <c r="K81" s="1">
        <f t="shared" si="5"/>
        <v>3</v>
      </c>
      <c r="L81">
        <f t="shared" si="6"/>
        <v>1</v>
      </c>
      <c r="M81">
        <f t="shared" si="7"/>
        <v>2</v>
      </c>
      <c r="N81">
        <f t="shared" si="8"/>
        <v>4</v>
      </c>
      <c r="O81">
        <f t="shared" si="9"/>
        <v>3</v>
      </c>
    </row>
    <row r="82" spans="1:15" x14ac:dyDescent="0.25">
      <c r="A82" s="1">
        <v>130</v>
      </c>
      <c r="B82" s="3">
        <v>45462</v>
      </c>
      <c r="C82" s="3">
        <v>45462</v>
      </c>
      <c r="D82" s="3">
        <v>45465</v>
      </c>
      <c r="E82" s="3">
        <v>45466</v>
      </c>
      <c r="F82" s="3">
        <v>45468</v>
      </c>
      <c r="G82" s="3">
        <v>45475</v>
      </c>
      <c r="H82" s="3">
        <v>45476</v>
      </c>
      <c r="I82" s="1" t="s">
        <v>32</v>
      </c>
      <c r="J82" s="1" t="s">
        <v>34</v>
      </c>
      <c r="K82" s="1">
        <f t="shared" si="5"/>
        <v>3</v>
      </c>
      <c r="L82">
        <f t="shared" si="6"/>
        <v>1</v>
      </c>
      <c r="M82">
        <f t="shared" si="7"/>
        <v>2</v>
      </c>
      <c r="N82">
        <f t="shared" si="8"/>
        <v>7</v>
      </c>
      <c r="O82">
        <f t="shared" si="9"/>
        <v>1</v>
      </c>
    </row>
    <row r="83" spans="1:15" x14ac:dyDescent="0.25">
      <c r="A83" s="1">
        <v>132</v>
      </c>
      <c r="B83" s="3">
        <v>45462</v>
      </c>
      <c r="C83" s="3">
        <v>45462</v>
      </c>
      <c r="D83" s="3">
        <v>45465</v>
      </c>
      <c r="E83" s="3">
        <v>45468</v>
      </c>
      <c r="F83" s="3">
        <v>45471</v>
      </c>
      <c r="G83" s="3">
        <v>45473</v>
      </c>
      <c r="H83" s="3">
        <v>45476</v>
      </c>
      <c r="I83" s="1" t="s">
        <v>32</v>
      </c>
      <c r="J83" s="1" t="s">
        <v>34</v>
      </c>
      <c r="K83" s="1">
        <f t="shared" si="5"/>
        <v>3</v>
      </c>
      <c r="L83">
        <f t="shared" si="6"/>
        <v>3</v>
      </c>
      <c r="M83">
        <f t="shared" si="7"/>
        <v>3</v>
      </c>
      <c r="N83">
        <f t="shared" si="8"/>
        <v>2</v>
      </c>
      <c r="O83">
        <f t="shared" si="9"/>
        <v>3</v>
      </c>
    </row>
    <row r="84" spans="1:15" x14ac:dyDescent="0.25">
      <c r="A84" s="1">
        <v>133</v>
      </c>
      <c r="B84" s="3">
        <v>45462</v>
      </c>
      <c r="C84" s="3">
        <v>45462</v>
      </c>
      <c r="D84" s="3">
        <v>45465</v>
      </c>
      <c r="E84" s="3">
        <v>45467</v>
      </c>
      <c r="F84" s="3">
        <v>45469</v>
      </c>
      <c r="G84" s="3">
        <v>45473</v>
      </c>
      <c r="H84" s="3">
        <v>45476</v>
      </c>
      <c r="I84" s="1" t="s">
        <v>32</v>
      </c>
      <c r="J84" s="1" t="s">
        <v>34</v>
      </c>
      <c r="K84" s="1">
        <f t="shared" si="5"/>
        <v>3</v>
      </c>
      <c r="L84">
        <f t="shared" si="6"/>
        <v>2</v>
      </c>
      <c r="M84">
        <f t="shared" si="7"/>
        <v>2</v>
      </c>
      <c r="N84">
        <f t="shared" si="8"/>
        <v>4</v>
      </c>
      <c r="O84">
        <f t="shared" si="9"/>
        <v>3</v>
      </c>
    </row>
    <row r="85" spans="1:15" x14ac:dyDescent="0.25">
      <c r="A85" s="1">
        <v>134</v>
      </c>
      <c r="B85" s="3">
        <v>45462</v>
      </c>
      <c r="C85" s="3">
        <v>45462</v>
      </c>
      <c r="D85" s="3">
        <v>45465</v>
      </c>
      <c r="E85" s="3">
        <v>45467</v>
      </c>
      <c r="F85" s="3">
        <v>45469</v>
      </c>
      <c r="G85" s="3">
        <v>45474</v>
      </c>
      <c r="H85" s="3">
        <v>45476</v>
      </c>
      <c r="I85" s="1" t="s">
        <v>32</v>
      </c>
      <c r="J85" s="1" t="s">
        <v>33</v>
      </c>
      <c r="K85" s="1">
        <f t="shared" si="5"/>
        <v>3</v>
      </c>
      <c r="L85">
        <f t="shared" si="6"/>
        <v>2</v>
      </c>
      <c r="M85">
        <f t="shared" si="7"/>
        <v>2</v>
      </c>
      <c r="N85">
        <f t="shared" si="8"/>
        <v>5</v>
      </c>
      <c r="O85">
        <f t="shared" si="9"/>
        <v>2</v>
      </c>
    </row>
    <row r="86" spans="1:15" x14ac:dyDescent="0.25">
      <c r="A86" s="1">
        <v>135</v>
      </c>
      <c r="B86" s="3">
        <v>45462</v>
      </c>
      <c r="C86" s="3">
        <v>45462</v>
      </c>
      <c r="D86" s="3">
        <v>45465</v>
      </c>
      <c r="E86" s="3">
        <v>45466</v>
      </c>
      <c r="F86" s="3">
        <v>45468</v>
      </c>
      <c r="G86" s="3">
        <v>45473</v>
      </c>
      <c r="H86" s="3">
        <v>45476</v>
      </c>
      <c r="I86" s="1" t="s">
        <v>32</v>
      </c>
      <c r="J86" s="1" t="s">
        <v>34</v>
      </c>
      <c r="K86" s="1">
        <f t="shared" si="5"/>
        <v>3</v>
      </c>
      <c r="L86">
        <f t="shared" si="6"/>
        <v>1</v>
      </c>
      <c r="M86">
        <f t="shared" si="7"/>
        <v>2</v>
      </c>
      <c r="N86">
        <f t="shared" si="8"/>
        <v>5</v>
      </c>
      <c r="O86">
        <f t="shared" si="9"/>
        <v>3</v>
      </c>
    </row>
    <row r="87" spans="1:15" x14ac:dyDescent="0.25">
      <c r="A87" s="1">
        <v>136</v>
      </c>
      <c r="B87" s="3">
        <v>45462</v>
      </c>
      <c r="C87" s="3">
        <v>45462</v>
      </c>
      <c r="D87" s="3">
        <v>45465</v>
      </c>
      <c r="E87" s="3">
        <v>45467</v>
      </c>
      <c r="F87" s="3">
        <v>45470</v>
      </c>
      <c r="G87" s="3">
        <v>45474</v>
      </c>
      <c r="H87" s="3">
        <v>45477</v>
      </c>
      <c r="I87" s="1" t="s">
        <v>32</v>
      </c>
      <c r="J87" s="1" t="s">
        <v>34</v>
      </c>
      <c r="K87" s="1">
        <f t="shared" si="5"/>
        <v>3</v>
      </c>
      <c r="L87">
        <f t="shared" si="6"/>
        <v>2</v>
      </c>
      <c r="M87">
        <f t="shared" si="7"/>
        <v>3</v>
      </c>
      <c r="N87">
        <f t="shared" si="8"/>
        <v>4</v>
      </c>
      <c r="O87">
        <f t="shared" si="9"/>
        <v>3</v>
      </c>
    </row>
    <row r="88" spans="1:15" x14ac:dyDescent="0.25">
      <c r="A88" s="1">
        <v>138</v>
      </c>
      <c r="B88" s="3">
        <v>45462</v>
      </c>
      <c r="C88" s="3">
        <v>45462</v>
      </c>
      <c r="D88" s="3">
        <v>45466</v>
      </c>
      <c r="E88" s="3">
        <v>45467</v>
      </c>
      <c r="F88" s="3">
        <v>45470</v>
      </c>
      <c r="G88" s="3">
        <v>45474</v>
      </c>
      <c r="H88" s="3">
        <v>45477</v>
      </c>
      <c r="I88" s="1" t="s">
        <v>32</v>
      </c>
      <c r="J88" s="1" t="s">
        <v>34</v>
      </c>
      <c r="K88" s="1">
        <f t="shared" si="5"/>
        <v>4</v>
      </c>
      <c r="L88">
        <f t="shared" si="6"/>
        <v>1</v>
      </c>
      <c r="M88">
        <f t="shared" si="7"/>
        <v>3</v>
      </c>
      <c r="N88">
        <f t="shared" si="8"/>
        <v>4</v>
      </c>
      <c r="O88">
        <f t="shared" si="9"/>
        <v>3</v>
      </c>
    </row>
    <row r="89" spans="1:15" x14ac:dyDescent="0.25">
      <c r="A89" s="1">
        <v>139</v>
      </c>
      <c r="B89" s="3">
        <v>45462</v>
      </c>
      <c r="C89" s="3">
        <v>45462</v>
      </c>
      <c r="D89" s="3">
        <v>45466</v>
      </c>
      <c r="E89" s="3">
        <v>45467</v>
      </c>
      <c r="F89" s="3">
        <v>45469</v>
      </c>
      <c r="G89" s="3">
        <v>45475</v>
      </c>
      <c r="H89" s="3">
        <v>45477</v>
      </c>
      <c r="I89" s="1" t="s">
        <v>32</v>
      </c>
      <c r="J89" s="1" t="s">
        <v>33</v>
      </c>
      <c r="K89" s="1">
        <f t="shared" si="5"/>
        <v>4</v>
      </c>
      <c r="L89">
        <f t="shared" si="6"/>
        <v>1</v>
      </c>
      <c r="M89">
        <f t="shared" si="7"/>
        <v>2</v>
      </c>
      <c r="N89">
        <f t="shared" si="8"/>
        <v>6</v>
      </c>
      <c r="O89">
        <f t="shared" si="9"/>
        <v>2</v>
      </c>
    </row>
    <row r="90" spans="1:15" x14ac:dyDescent="0.25">
      <c r="A90" s="1">
        <v>140</v>
      </c>
      <c r="B90" s="3">
        <v>45462</v>
      </c>
      <c r="C90" s="3">
        <v>45462</v>
      </c>
      <c r="D90" s="3">
        <v>45466</v>
      </c>
      <c r="E90" s="3">
        <v>45467</v>
      </c>
      <c r="F90" s="3">
        <v>45469</v>
      </c>
      <c r="G90" s="3">
        <v>45474</v>
      </c>
      <c r="H90" s="3">
        <v>45477</v>
      </c>
      <c r="I90" s="1" t="s">
        <v>32</v>
      </c>
      <c r="J90" s="1" t="s">
        <v>34</v>
      </c>
      <c r="K90" s="1">
        <f t="shared" si="5"/>
        <v>4</v>
      </c>
      <c r="L90">
        <f t="shared" si="6"/>
        <v>1</v>
      </c>
      <c r="M90">
        <f t="shared" si="7"/>
        <v>2</v>
      </c>
      <c r="N90">
        <f t="shared" si="8"/>
        <v>5</v>
      </c>
      <c r="O90">
        <f t="shared" si="9"/>
        <v>3</v>
      </c>
    </row>
    <row r="91" spans="1:15" x14ac:dyDescent="0.25">
      <c r="A91" s="1">
        <v>141</v>
      </c>
      <c r="B91" s="3">
        <v>45462</v>
      </c>
      <c r="C91" s="3">
        <v>45462</v>
      </c>
      <c r="D91" s="3">
        <v>45466</v>
      </c>
      <c r="E91" s="3">
        <v>45469</v>
      </c>
      <c r="F91" s="3">
        <v>45471</v>
      </c>
      <c r="G91" s="3">
        <v>45475</v>
      </c>
      <c r="H91" s="3">
        <v>45478</v>
      </c>
      <c r="I91" s="1" t="s">
        <v>32</v>
      </c>
      <c r="J91" s="1" t="s">
        <v>33</v>
      </c>
      <c r="K91" s="1">
        <f t="shared" si="5"/>
        <v>4</v>
      </c>
      <c r="L91">
        <f t="shared" si="6"/>
        <v>3</v>
      </c>
      <c r="M91">
        <f t="shared" si="7"/>
        <v>2</v>
      </c>
      <c r="N91">
        <f t="shared" si="8"/>
        <v>4</v>
      </c>
      <c r="O91">
        <f t="shared" si="9"/>
        <v>3</v>
      </c>
    </row>
    <row r="92" spans="1:15" x14ac:dyDescent="0.25">
      <c r="A92" s="1">
        <v>142</v>
      </c>
      <c r="B92" s="3">
        <v>45462</v>
      </c>
      <c r="C92" s="3">
        <v>45462</v>
      </c>
      <c r="D92" s="3">
        <v>45466</v>
      </c>
      <c r="E92" s="3">
        <v>45469</v>
      </c>
      <c r="F92" s="3">
        <v>45471</v>
      </c>
      <c r="G92" s="3">
        <v>45473</v>
      </c>
      <c r="H92" s="3">
        <v>45476</v>
      </c>
      <c r="I92" s="1" t="s">
        <v>32</v>
      </c>
      <c r="J92" s="1" t="s">
        <v>33</v>
      </c>
      <c r="K92" s="1">
        <f t="shared" si="5"/>
        <v>4</v>
      </c>
      <c r="L92">
        <f t="shared" si="6"/>
        <v>3</v>
      </c>
      <c r="M92">
        <f t="shared" si="7"/>
        <v>2</v>
      </c>
      <c r="N92">
        <f t="shared" si="8"/>
        <v>2</v>
      </c>
      <c r="O92">
        <f t="shared" si="9"/>
        <v>3</v>
      </c>
    </row>
    <row r="93" spans="1:15" x14ac:dyDescent="0.25">
      <c r="A93" s="1">
        <v>143</v>
      </c>
      <c r="B93" s="3">
        <v>45462</v>
      </c>
      <c r="C93" s="3">
        <v>45462</v>
      </c>
      <c r="D93" s="3">
        <v>45465</v>
      </c>
      <c r="E93" s="3">
        <v>45467</v>
      </c>
      <c r="F93" s="3">
        <v>45469</v>
      </c>
      <c r="G93" s="3">
        <v>45475</v>
      </c>
      <c r="H93" s="3">
        <v>45476</v>
      </c>
      <c r="I93" s="1" t="s">
        <v>32</v>
      </c>
      <c r="J93" s="1" t="s">
        <v>33</v>
      </c>
      <c r="K93" s="1">
        <f t="shared" si="5"/>
        <v>3</v>
      </c>
      <c r="L93">
        <f t="shared" si="6"/>
        <v>2</v>
      </c>
      <c r="M93">
        <f t="shared" si="7"/>
        <v>2</v>
      </c>
      <c r="N93">
        <f t="shared" si="8"/>
        <v>6</v>
      </c>
      <c r="O93">
        <f t="shared" si="9"/>
        <v>1</v>
      </c>
    </row>
    <row r="94" spans="1:15" x14ac:dyDescent="0.25">
      <c r="A94" s="1">
        <v>144</v>
      </c>
      <c r="B94" s="3">
        <v>45462</v>
      </c>
      <c r="C94" s="3">
        <v>45462</v>
      </c>
      <c r="D94" s="3">
        <v>45465</v>
      </c>
      <c r="E94" s="3">
        <v>45467</v>
      </c>
      <c r="F94" s="3">
        <v>45469</v>
      </c>
      <c r="G94" s="3">
        <v>45473</v>
      </c>
      <c r="H94" s="3">
        <v>45476</v>
      </c>
      <c r="I94" s="1" t="s">
        <v>32</v>
      </c>
      <c r="J94" s="1" t="s">
        <v>34</v>
      </c>
      <c r="K94" s="1">
        <f t="shared" si="5"/>
        <v>3</v>
      </c>
      <c r="L94">
        <f t="shared" si="6"/>
        <v>2</v>
      </c>
      <c r="M94">
        <f t="shared" si="7"/>
        <v>2</v>
      </c>
      <c r="N94">
        <f t="shared" si="8"/>
        <v>4</v>
      </c>
      <c r="O94">
        <f t="shared" si="9"/>
        <v>3</v>
      </c>
    </row>
    <row r="95" spans="1:15" x14ac:dyDescent="0.25">
      <c r="A95" s="1">
        <v>147</v>
      </c>
      <c r="B95" s="3">
        <v>45462</v>
      </c>
      <c r="C95" s="3">
        <v>45462</v>
      </c>
      <c r="D95" s="3">
        <v>45466</v>
      </c>
      <c r="E95" s="3">
        <v>45467</v>
      </c>
      <c r="F95" s="3">
        <v>45471</v>
      </c>
      <c r="G95" s="3">
        <v>45476</v>
      </c>
      <c r="H95" s="3">
        <v>45479</v>
      </c>
      <c r="I95" s="1" t="s">
        <v>32</v>
      </c>
      <c r="J95" s="1" t="s">
        <v>34</v>
      </c>
      <c r="K95" s="1">
        <f t="shared" si="5"/>
        <v>4</v>
      </c>
      <c r="L95">
        <f t="shared" si="6"/>
        <v>1</v>
      </c>
      <c r="M95">
        <f t="shared" si="7"/>
        <v>4</v>
      </c>
      <c r="N95">
        <f t="shared" si="8"/>
        <v>5</v>
      </c>
      <c r="O95">
        <f t="shared" si="9"/>
        <v>3</v>
      </c>
    </row>
    <row r="96" spans="1:15" x14ac:dyDescent="0.25">
      <c r="A96" s="1">
        <v>148</v>
      </c>
      <c r="B96" s="3">
        <v>45462</v>
      </c>
      <c r="C96" s="3">
        <v>45462</v>
      </c>
      <c r="D96" s="3">
        <v>45465</v>
      </c>
      <c r="E96" s="3">
        <v>45467</v>
      </c>
      <c r="F96" s="3">
        <v>45469</v>
      </c>
      <c r="G96" s="3">
        <v>45474</v>
      </c>
      <c r="H96" s="3">
        <v>45476</v>
      </c>
      <c r="I96" s="1" t="s">
        <v>32</v>
      </c>
      <c r="J96" s="1" t="s">
        <v>34</v>
      </c>
      <c r="K96" s="1">
        <f t="shared" si="5"/>
        <v>3</v>
      </c>
      <c r="L96">
        <f t="shared" si="6"/>
        <v>2</v>
      </c>
      <c r="M96">
        <f t="shared" si="7"/>
        <v>2</v>
      </c>
      <c r="N96">
        <f t="shared" si="8"/>
        <v>5</v>
      </c>
      <c r="O96">
        <f t="shared" si="9"/>
        <v>2</v>
      </c>
    </row>
    <row r="97" spans="1:15" x14ac:dyDescent="0.25">
      <c r="A97" s="1">
        <v>149</v>
      </c>
      <c r="B97" s="3">
        <v>45462</v>
      </c>
      <c r="C97" s="3">
        <v>45462</v>
      </c>
      <c r="D97" s="3">
        <v>45466</v>
      </c>
      <c r="E97" s="3">
        <v>45467</v>
      </c>
      <c r="F97" s="3">
        <v>45470</v>
      </c>
      <c r="G97" s="3">
        <v>45474</v>
      </c>
      <c r="H97" s="3">
        <v>45477</v>
      </c>
      <c r="I97" s="1" t="s">
        <v>32</v>
      </c>
      <c r="J97" s="1" t="s">
        <v>33</v>
      </c>
      <c r="K97" s="1">
        <f t="shared" si="5"/>
        <v>4</v>
      </c>
      <c r="L97">
        <f t="shared" si="6"/>
        <v>1</v>
      </c>
      <c r="M97">
        <f t="shared" si="7"/>
        <v>3</v>
      </c>
      <c r="N97">
        <f t="shared" si="8"/>
        <v>4</v>
      </c>
      <c r="O97">
        <f t="shared" si="9"/>
        <v>3</v>
      </c>
    </row>
    <row r="98" spans="1:15" x14ac:dyDescent="0.25">
      <c r="A98" s="1">
        <v>150</v>
      </c>
      <c r="B98" s="3">
        <v>45462</v>
      </c>
      <c r="C98" s="3">
        <v>45462</v>
      </c>
      <c r="D98" s="3">
        <v>45466</v>
      </c>
      <c r="E98" s="3">
        <v>45467</v>
      </c>
      <c r="F98" s="3">
        <v>45470</v>
      </c>
      <c r="G98" s="3">
        <v>45474</v>
      </c>
      <c r="H98" s="3">
        <v>45477</v>
      </c>
      <c r="I98" s="1" t="s">
        <v>32</v>
      </c>
      <c r="J98" s="1" t="s">
        <v>34</v>
      </c>
      <c r="K98" s="1">
        <f t="shared" si="5"/>
        <v>4</v>
      </c>
      <c r="L98">
        <f t="shared" si="6"/>
        <v>1</v>
      </c>
      <c r="M98">
        <f t="shared" si="7"/>
        <v>3</v>
      </c>
      <c r="N98">
        <f t="shared" si="8"/>
        <v>4</v>
      </c>
      <c r="O98">
        <f t="shared" si="9"/>
        <v>3</v>
      </c>
    </row>
    <row r="99" spans="1:15" x14ac:dyDescent="0.25">
      <c r="A99" s="1">
        <v>151</v>
      </c>
      <c r="B99" s="3">
        <v>45462</v>
      </c>
      <c r="C99" s="3">
        <v>45462</v>
      </c>
      <c r="D99" s="3">
        <v>45466</v>
      </c>
      <c r="E99" s="3">
        <v>45469</v>
      </c>
      <c r="F99" s="3">
        <v>45472</v>
      </c>
      <c r="G99" s="3">
        <v>45477</v>
      </c>
      <c r="H99" s="3">
        <v>45479</v>
      </c>
      <c r="I99" s="1" t="s">
        <v>32</v>
      </c>
      <c r="J99" s="1" t="s">
        <v>33</v>
      </c>
      <c r="K99" s="1">
        <f t="shared" si="5"/>
        <v>4</v>
      </c>
      <c r="L99">
        <f t="shared" si="6"/>
        <v>3</v>
      </c>
      <c r="M99">
        <f t="shared" si="7"/>
        <v>3</v>
      </c>
      <c r="N99">
        <f t="shared" si="8"/>
        <v>5</v>
      </c>
      <c r="O99">
        <f t="shared" si="9"/>
        <v>2</v>
      </c>
    </row>
    <row r="100" spans="1:15" x14ac:dyDescent="0.25">
      <c r="A100" s="1">
        <v>152</v>
      </c>
      <c r="B100" s="3">
        <v>45462</v>
      </c>
      <c r="C100" s="3">
        <v>45462</v>
      </c>
      <c r="D100" s="3">
        <v>45467</v>
      </c>
      <c r="E100" s="3">
        <v>45471</v>
      </c>
      <c r="F100" s="3">
        <v>45473</v>
      </c>
      <c r="G100" s="3">
        <v>45476</v>
      </c>
      <c r="H100" s="3">
        <v>45479</v>
      </c>
      <c r="I100" s="1" t="s">
        <v>32</v>
      </c>
      <c r="J100" s="1" t="s">
        <v>34</v>
      </c>
      <c r="K100" s="1">
        <f t="shared" si="5"/>
        <v>5</v>
      </c>
      <c r="L100">
        <f t="shared" si="6"/>
        <v>4</v>
      </c>
      <c r="M100">
        <f t="shared" si="7"/>
        <v>2</v>
      </c>
      <c r="N100">
        <f t="shared" si="8"/>
        <v>3</v>
      </c>
      <c r="O100">
        <f t="shared" si="9"/>
        <v>3</v>
      </c>
    </row>
    <row r="101" spans="1:15" x14ac:dyDescent="0.25">
      <c r="A101" s="1">
        <v>154</v>
      </c>
      <c r="B101" s="3">
        <v>45462</v>
      </c>
      <c r="C101" s="3">
        <v>45462</v>
      </c>
      <c r="D101" s="3">
        <v>45465</v>
      </c>
      <c r="E101" s="3">
        <v>45467</v>
      </c>
      <c r="F101" s="3">
        <v>45470</v>
      </c>
      <c r="G101" s="3">
        <v>45474</v>
      </c>
      <c r="H101" s="3">
        <v>45477</v>
      </c>
      <c r="I101" s="1" t="s">
        <v>32</v>
      </c>
      <c r="J101" s="1" t="s">
        <v>34</v>
      </c>
      <c r="K101" s="1">
        <f t="shared" si="5"/>
        <v>3</v>
      </c>
      <c r="L101">
        <f t="shared" si="6"/>
        <v>2</v>
      </c>
      <c r="M101">
        <f t="shared" si="7"/>
        <v>3</v>
      </c>
      <c r="N101">
        <f t="shared" si="8"/>
        <v>4</v>
      </c>
      <c r="O101">
        <f t="shared" si="9"/>
        <v>3</v>
      </c>
    </row>
    <row r="102" spans="1:15" x14ac:dyDescent="0.25">
      <c r="A102" s="1">
        <v>155</v>
      </c>
      <c r="B102" s="3">
        <v>45462</v>
      </c>
      <c r="C102" s="3">
        <v>45462</v>
      </c>
      <c r="D102" s="3">
        <v>45466</v>
      </c>
      <c r="E102" s="3">
        <v>45467</v>
      </c>
      <c r="F102" s="3">
        <v>45470</v>
      </c>
      <c r="G102" s="3">
        <v>45475</v>
      </c>
      <c r="H102" s="3">
        <v>45480</v>
      </c>
      <c r="I102" s="1" t="s">
        <v>32</v>
      </c>
      <c r="J102" s="1" t="s">
        <v>34</v>
      </c>
      <c r="K102" s="1">
        <f t="shared" si="5"/>
        <v>4</v>
      </c>
      <c r="L102">
        <f t="shared" si="6"/>
        <v>1</v>
      </c>
      <c r="M102">
        <f t="shared" si="7"/>
        <v>3</v>
      </c>
      <c r="N102">
        <f t="shared" si="8"/>
        <v>5</v>
      </c>
      <c r="O102">
        <f t="shared" si="9"/>
        <v>5</v>
      </c>
    </row>
    <row r="103" spans="1:15" x14ac:dyDescent="0.25">
      <c r="A103" s="1">
        <v>156</v>
      </c>
      <c r="B103" s="3">
        <v>45462</v>
      </c>
      <c r="C103" s="3">
        <v>45462</v>
      </c>
      <c r="D103" s="3">
        <v>45468</v>
      </c>
      <c r="E103" s="3">
        <v>45473</v>
      </c>
      <c r="F103" s="3">
        <v>45475</v>
      </c>
      <c r="G103" s="3">
        <v>45479</v>
      </c>
      <c r="H103" s="3">
        <v>45482</v>
      </c>
      <c r="I103" s="1" t="s">
        <v>32</v>
      </c>
      <c r="J103" s="1" t="s">
        <v>34</v>
      </c>
      <c r="K103" s="1">
        <f t="shared" si="5"/>
        <v>6</v>
      </c>
      <c r="L103">
        <f t="shared" si="6"/>
        <v>5</v>
      </c>
      <c r="M103">
        <f t="shared" si="7"/>
        <v>2</v>
      </c>
      <c r="N103">
        <f t="shared" si="8"/>
        <v>4</v>
      </c>
      <c r="O103">
        <f t="shared" si="9"/>
        <v>3</v>
      </c>
    </row>
    <row r="104" spans="1:15" x14ac:dyDescent="0.25">
      <c r="A104" s="1">
        <v>157</v>
      </c>
      <c r="B104" s="3">
        <v>45462</v>
      </c>
      <c r="C104" s="3">
        <v>45462</v>
      </c>
      <c r="D104" s="3">
        <v>45465</v>
      </c>
      <c r="E104" s="3">
        <v>45467</v>
      </c>
      <c r="F104" s="3">
        <v>45468</v>
      </c>
      <c r="G104" s="3">
        <v>45473</v>
      </c>
      <c r="H104" s="3">
        <v>45476</v>
      </c>
      <c r="I104" s="1" t="s">
        <v>32</v>
      </c>
      <c r="J104" s="1" t="s">
        <v>33</v>
      </c>
      <c r="K104" s="1">
        <f t="shared" si="5"/>
        <v>3</v>
      </c>
      <c r="L104">
        <f t="shared" si="6"/>
        <v>2</v>
      </c>
      <c r="M104">
        <f t="shared" si="7"/>
        <v>1</v>
      </c>
      <c r="N104">
        <f t="shared" si="8"/>
        <v>5</v>
      </c>
      <c r="O104">
        <f t="shared" si="9"/>
        <v>3</v>
      </c>
    </row>
    <row r="105" spans="1:15" x14ac:dyDescent="0.25">
      <c r="A105" s="1">
        <v>159</v>
      </c>
      <c r="B105" s="3">
        <v>45462</v>
      </c>
      <c r="C105" s="3">
        <v>45462</v>
      </c>
      <c r="D105" s="3">
        <v>45467</v>
      </c>
      <c r="E105" s="3">
        <v>45469</v>
      </c>
      <c r="F105" s="3">
        <v>45473</v>
      </c>
      <c r="G105" s="3">
        <v>45477</v>
      </c>
      <c r="H105" s="3">
        <v>45481</v>
      </c>
      <c r="I105" s="1" t="s">
        <v>32</v>
      </c>
      <c r="J105" s="1" t="s">
        <v>34</v>
      </c>
      <c r="K105" s="1">
        <f t="shared" si="5"/>
        <v>5</v>
      </c>
      <c r="L105">
        <f t="shared" si="6"/>
        <v>2</v>
      </c>
      <c r="M105">
        <f t="shared" si="7"/>
        <v>4</v>
      </c>
      <c r="N105">
        <f t="shared" si="8"/>
        <v>4</v>
      </c>
      <c r="O105">
        <f t="shared" si="9"/>
        <v>4</v>
      </c>
    </row>
    <row r="106" spans="1:15" x14ac:dyDescent="0.25">
      <c r="A106" s="1">
        <v>161</v>
      </c>
      <c r="B106" s="3">
        <v>45462</v>
      </c>
      <c r="C106" s="3">
        <v>45462</v>
      </c>
      <c r="D106" s="3">
        <v>45467</v>
      </c>
      <c r="E106" s="3">
        <v>45469</v>
      </c>
      <c r="F106" s="3">
        <v>45470</v>
      </c>
      <c r="G106" s="3">
        <v>45472</v>
      </c>
      <c r="H106" s="3">
        <v>45479</v>
      </c>
      <c r="I106" s="1" t="s">
        <v>35</v>
      </c>
      <c r="J106" s="1" t="s">
        <v>34</v>
      </c>
      <c r="K106" s="1">
        <f t="shared" si="5"/>
        <v>5</v>
      </c>
      <c r="L106">
        <f t="shared" si="6"/>
        <v>2</v>
      </c>
      <c r="M106">
        <f t="shared" si="7"/>
        <v>1</v>
      </c>
      <c r="N106">
        <f t="shared" si="8"/>
        <v>2</v>
      </c>
      <c r="O106">
        <f t="shared" si="9"/>
        <v>7</v>
      </c>
    </row>
    <row r="107" spans="1:15" x14ac:dyDescent="0.25">
      <c r="A107" s="1">
        <v>164</v>
      </c>
      <c r="B107" s="3">
        <v>45462</v>
      </c>
      <c r="C107" s="3">
        <v>45462</v>
      </c>
      <c r="D107" s="3">
        <v>45465</v>
      </c>
      <c r="E107" s="3">
        <v>45467</v>
      </c>
      <c r="F107" s="3">
        <v>45470</v>
      </c>
      <c r="G107" s="3">
        <v>45474</v>
      </c>
      <c r="H107" s="3">
        <v>45477</v>
      </c>
      <c r="I107" s="1" t="s">
        <v>32</v>
      </c>
      <c r="J107" s="1" t="s">
        <v>34</v>
      </c>
      <c r="K107" s="1">
        <f t="shared" si="5"/>
        <v>3</v>
      </c>
      <c r="L107">
        <f t="shared" si="6"/>
        <v>2</v>
      </c>
      <c r="M107">
        <f t="shared" si="7"/>
        <v>3</v>
      </c>
      <c r="N107">
        <f t="shared" si="8"/>
        <v>4</v>
      </c>
      <c r="O107">
        <f t="shared" si="9"/>
        <v>3</v>
      </c>
    </row>
    <row r="108" spans="1:15" x14ac:dyDescent="0.25">
      <c r="A108" s="1">
        <v>165</v>
      </c>
      <c r="B108" s="3">
        <v>45462</v>
      </c>
      <c r="C108" s="3">
        <v>45462</v>
      </c>
      <c r="D108" s="3">
        <v>45465</v>
      </c>
      <c r="E108" s="3">
        <v>45467</v>
      </c>
      <c r="F108" s="3">
        <v>45471</v>
      </c>
      <c r="G108" s="3">
        <v>45475</v>
      </c>
      <c r="H108" s="3">
        <v>45478</v>
      </c>
      <c r="I108" s="1" t="s">
        <v>32</v>
      </c>
      <c r="J108" s="1" t="s">
        <v>34</v>
      </c>
      <c r="K108" s="1">
        <f t="shared" si="5"/>
        <v>3</v>
      </c>
      <c r="L108">
        <f t="shared" si="6"/>
        <v>2</v>
      </c>
      <c r="M108">
        <f t="shared" si="7"/>
        <v>4</v>
      </c>
      <c r="N108">
        <f t="shared" si="8"/>
        <v>4</v>
      </c>
      <c r="O108">
        <f t="shared" si="9"/>
        <v>3</v>
      </c>
    </row>
    <row r="109" spans="1:15" x14ac:dyDescent="0.25">
      <c r="A109" s="1">
        <v>166</v>
      </c>
      <c r="B109" s="3">
        <v>45462</v>
      </c>
      <c r="C109" s="3">
        <v>45462</v>
      </c>
      <c r="D109" s="3">
        <v>45464</v>
      </c>
      <c r="E109" s="3">
        <v>45467</v>
      </c>
      <c r="F109" s="3">
        <v>45468</v>
      </c>
      <c r="G109" s="3">
        <v>45473</v>
      </c>
      <c r="H109" s="3">
        <v>45475</v>
      </c>
      <c r="I109" s="1" t="s">
        <v>32</v>
      </c>
      <c r="J109" s="1" t="s">
        <v>34</v>
      </c>
      <c r="K109" s="1">
        <f t="shared" si="5"/>
        <v>2</v>
      </c>
      <c r="L109">
        <f t="shared" si="6"/>
        <v>3</v>
      </c>
      <c r="M109">
        <f t="shared" si="7"/>
        <v>1</v>
      </c>
      <c r="N109">
        <f t="shared" si="8"/>
        <v>5</v>
      </c>
      <c r="O109">
        <f t="shared" si="9"/>
        <v>2</v>
      </c>
    </row>
    <row r="110" spans="1:15" x14ac:dyDescent="0.25">
      <c r="A110" s="1">
        <v>170</v>
      </c>
      <c r="B110" s="3">
        <v>45465</v>
      </c>
      <c r="C110" s="3">
        <v>45465</v>
      </c>
      <c r="D110" s="3">
        <v>45472</v>
      </c>
      <c r="E110" s="3">
        <v>45473</v>
      </c>
      <c r="F110" s="3">
        <v>45474</v>
      </c>
      <c r="G110" s="3">
        <v>45476</v>
      </c>
      <c r="H110" s="3">
        <v>45479</v>
      </c>
      <c r="I110" s="1" t="s">
        <v>32</v>
      </c>
      <c r="J110" s="1" t="s">
        <v>33</v>
      </c>
      <c r="K110" s="1">
        <f t="shared" si="5"/>
        <v>7</v>
      </c>
      <c r="L110">
        <f t="shared" si="6"/>
        <v>1</v>
      </c>
      <c r="M110">
        <f t="shared" si="7"/>
        <v>1</v>
      </c>
      <c r="N110">
        <f t="shared" si="8"/>
        <v>2</v>
      </c>
      <c r="O110">
        <f t="shared" si="9"/>
        <v>3</v>
      </c>
    </row>
    <row r="111" spans="1:15" x14ac:dyDescent="0.25">
      <c r="A111" s="1">
        <v>172</v>
      </c>
      <c r="B111" s="3">
        <v>45465</v>
      </c>
      <c r="C111" s="3">
        <v>45465</v>
      </c>
      <c r="D111" s="3">
        <v>45473</v>
      </c>
      <c r="E111" s="3">
        <v>45474</v>
      </c>
      <c r="F111" s="3">
        <v>45475</v>
      </c>
      <c r="G111" s="3">
        <v>45476</v>
      </c>
      <c r="H111" s="3">
        <v>45479</v>
      </c>
      <c r="I111" s="1" t="s">
        <v>32</v>
      </c>
      <c r="J111" s="1" t="s">
        <v>33</v>
      </c>
      <c r="K111" s="1">
        <f t="shared" si="5"/>
        <v>8</v>
      </c>
      <c r="L111">
        <f t="shared" si="6"/>
        <v>1</v>
      </c>
      <c r="M111">
        <f t="shared" si="7"/>
        <v>1</v>
      </c>
      <c r="N111">
        <f t="shared" si="8"/>
        <v>1</v>
      </c>
      <c r="O111">
        <f t="shared" si="9"/>
        <v>3</v>
      </c>
    </row>
    <row r="112" spans="1:15" x14ac:dyDescent="0.25">
      <c r="A112" s="1">
        <v>177</v>
      </c>
      <c r="B112" s="3">
        <v>45469</v>
      </c>
      <c r="C112" s="3">
        <v>45469</v>
      </c>
      <c r="D112" s="3">
        <v>45471</v>
      </c>
      <c r="E112" s="3">
        <v>45475</v>
      </c>
      <c r="F112" s="3">
        <v>45477</v>
      </c>
      <c r="G112" s="3">
        <v>45481</v>
      </c>
      <c r="H112" s="3">
        <v>45484</v>
      </c>
      <c r="I112" s="1" t="s">
        <v>32</v>
      </c>
      <c r="J112" s="1" t="s">
        <v>34</v>
      </c>
      <c r="K112" s="1">
        <f t="shared" si="5"/>
        <v>2</v>
      </c>
      <c r="L112">
        <f t="shared" si="6"/>
        <v>4</v>
      </c>
      <c r="M112">
        <f t="shared" si="7"/>
        <v>2</v>
      </c>
      <c r="N112">
        <f t="shared" si="8"/>
        <v>4</v>
      </c>
      <c r="O112">
        <f t="shared" si="9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4558-E427-4836-9240-C6D07653D454}">
  <dimension ref="A1:U201"/>
  <sheetViews>
    <sheetView topLeftCell="I134" workbookViewId="0">
      <selection activeCell="U140" sqref="U140"/>
    </sheetView>
  </sheetViews>
  <sheetFormatPr defaultColWidth="8.85546875" defaultRowHeight="15" x14ac:dyDescent="0.25"/>
  <cols>
    <col min="1" max="1" width="8" style="1" bestFit="1" customWidth="1"/>
    <col min="2" max="2" width="9" style="1" bestFit="1" customWidth="1"/>
    <col min="3" max="7" width="6.7109375" style="1" bestFit="1" customWidth="1"/>
    <col min="8" max="8" width="8" style="1" bestFit="1" customWidth="1"/>
    <col min="9" max="9" width="23.7109375" style="1" bestFit="1" customWidth="1"/>
    <col min="10" max="11" width="5.42578125" style="1" bestFit="1" customWidth="1"/>
    <col min="12" max="12" width="10" style="1" bestFit="1" customWidth="1"/>
    <col min="13" max="13" width="37.85546875" style="1" bestFit="1" customWidth="1"/>
    <col min="14" max="14" width="11.5703125" style="1" bestFit="1" customWidth="1"/>
    <col min="15" max="17" width="5.42578125" style="1" bestFit="1" customWidth="1"/>
    <col min="18" max="18" width="8.28515625" style="1" bestFit="1" customWidth="1"/>
    <col min="19" max="19" width="13.5703125" style="1" bestFit="1" customWidth="1"/>
    <col min="20" max="20" width="16.7109375" bestFit="1" customWidth="1"/>
    <col min="21" max="21" width="34.7109375" style="1" bestFit="1" customWidth="1"/>
    <col min="22" max="16384" width="8.85546875" style="1"/>
  </cols>
  <sheetData>
    <row r="1" spans="1:21" s="4" customForma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49</v>
      </c>
      <c r="L1" s="4" t="s">
        <v>51</v>
      </c>
      <c r="M1" s="4" t="s">
        <v>53</v>
      </c>
      <c r="N1" s="4" t="s">
        <v>60</v>
      </c>
      <c r="O1" s="4" t="s">
        <v>54</v>
      </c>
      <c r="P1" s="4" t="s">
        <v>55</v>
      </c>
      <c r="Q1" s="4" t="s">
        <v>56</v>
      </c>
      <c r="R1" s="4" t="s">
        <v>61</v>
      </c>
      <c r="S1" s="4" t="s">
        <v>57</v>
      </c>
      <c r="T1" s="4" t="s">
        <v>63</v>
      </c>
      <c r="U1" s="4" t="s">
        <v>58</v>
      </c>
    </row>
    <row r="2" spans="1:21" x14ac:dyDescent="0.25">
      <c r="A2" s="1">
        <v>3</v>
      </c>
      <c r="B2" s="3">
        <v>45462</v>
      </c>
      <c r="C2" s="3">
        <v>45462</v>
      </c>
      <c r="D2" s="3">
        <v>45465</v>
      </c>
      <c r="E2" s="3">
        <v>45467</v>
      </c>
      <c r="F2" s="3">
        <v>45471</v>
      </c>
      <c r="G2" s="3">
        <v>45472</v>
      </c>
      <c r="H2" s="3">
        <v>45474</v>
      </c>
      <c r="I2" s="1" t="s">
        <v>32</v>
      </c>
      <c r="J2" s="1" t="s">
        <v>33</v>
      </c>
      <c r="K2" s="1">
        <v>30</v>
      </c>
      <c r="L2" s="1" t="s">
        <v>52</v>
      </c>
      <c r="M2" s="1" t="str">
        <f>CONCATENATE(A2,"_",K2,"C","_",I2,"_",L2)</f>
        <v>3_30C_Aedes terrens_Goias</v>
      </c>
      <c r="N2" s="1">
        <f t="shared" ref="N2:N33" si="0">C2-B2</f>
        <v>0</v>
      </c>
      <c r="O2" s="1">
        <f t="shared" ref="O2:O33" si="1">D2-C2</f>
        <v>3</v>
      </c>
      <c r="P2" s="1">
        <f t="shared" ref="P2:P33" si="2">E2-D2</f>
        <v>2</v>
      </c>
      <c r="Q2" s="1">
        <f t="shared" ref="Q2:Q33" si="3">F2-E2</f>
        <v>4</v>
      </c>
      <c r="R2" s="1">
        <f t="shared" ref="R2:R33" si="4">G2-F2</f>
        <v>1</v>
      </c>
      <c r="S2" s="1">
        <f t="shared" ref="S2:S33" si="5">H2-G2</f>
        <v>2</v>
      </c>
      <c r="T2" s="1">
        <f t="shared" ref="T2:T33" si="6">H2-B2</f>
        <v>12</v>
      </c>
      <c r="U2" s="1" t="s">
        <v>59</v>
      </c>
    </row>
    <row r="3" spans="1:21" x14ac:dyDescent="0.25">
      <c r="A3" s="1">
        <v>3</v>
      </c>
      <c r="B3" s="3">
        <v>45217</v>
      </c>
      <c r="C3" s="3">
        <v>45217</v>
      </c>
      <c r="D3" s="3">
        <v>45222</v>
      </c>
      <c r="E3" s="3">
        <v>45224</v>
      </c>
      <c r="F3" s="3">
        <v>45227</v>
      </c>
      <c r="G3" s="3">
        <v>45234</v>
      </c>
      <c r="H3" s="3">
        <v>45239</v>
      </c>
      <c r="I3" s="1" t="s">
        <v>32</v>
      </c>
      <c r="J3" s="1" t="s">
        <v>34</v>
      </c>
      <c r="K3" s="1">
        <v>20</v>
      </c>
      <c r="L3" s="1" t="s">
        <v>52</v>
      </c>
      <c r="M3" s="1" t="str">
        <f t="shared" ref="M3:M66" si="7">CONCATENATE(A3,"_",K3,"C","_",I3,"_",L3)</f>
        <v>3_20C_Aedes terrens_Goias</v>
      </c>
      <c r="N3" s="1">
        <f t="shared" si="0"/>
        <v>0</v>
      </c>
      <c r="O3" s="1">
        <f t="shared" si="1"/>
        <v>5</v>
      </c>
      <c r="P3" s="1">
        <f t="shared" si="2"/>
        <v>2</v>
      </c>
      <c r="Q3" s="1">
        <f t="shared" si="3"/>
        <v>3</v>
      </c>
      <c r="R3" s="1">
        <f t="shared" si="4"/>
        <v>7</v>
      </c>
      <c r="S3" s="1">
        <f t="shared" si="5"/>
        <v>5</v>
      </c>
      <c r="T3" s="1">
        <f t="shared" si="6"/>
        <v>22</v>
      </c>
      <c r="U3" s="1" t="s">
        <v>59</v>
      </c>
    </row>
    <row r="4" spans="1:21" x14ac:dyDescent="0.25">
      <c r="A4" s="1">
        <v>4</v>
      </c>
      <c r="B4" s="3">
        <v>45217</v>
      </c>
      <c r="C4" s="3">
        <v>45217</v>
      </c>
      <c r="D4" s="3">
        <v>45222</v>
      </c>
      <c r="E4" s="3">
        <v>45224</v>
      </c>
      <c r="F4" s="3">
        <v>45227</v>
      </c>
      <c r="G4" s="3">
        <v>45233</v>
      </c>
      <c r="H4" s="3">
        <v>45238</v>
      </c>
      <c r="I4" s="1" t="s">
        <v>32</v>
      </c>
      <c r="J4" s="1" t="s">
        <v>33</v>
      </c>
      <c r="K4" s="1">
        <v>20</v>
      </c>
      <c r="L4" s="1" t="s">
        <v>52</v>
      </c>
      <c r="M4" s="1" t="str">
        <f t="shared" si="7"/>
        <v>4_20C_Aedes terrens_Goias</v>
      </c>
      <c r="N4" s="1">
        <f t="shared" si="0"/>
        <v>0</v>
      </c>
      <c r="O4" s="1">
        <f t="shared" si="1"/>
        <v>5</v>
      </c>
      <c r="P4" s="1">
        <f t="shared" si="2"/>
        <v>2</v>
      </c>
      <c r="Q4" s="1">
        <f t="shared" si="3"/>
        <v>3</v>
      </c>
      <c r="R4" s="1">
        <f t="shared" si="4"/>
        <v>6</v>
      </c>
      <c r="S4" s="1">
        <f t="shared" si="5"/>
        <v>5</v>
      </c>
      <c r="T4" s="1">
        <f t="shared" si="6"/>
        <v>21</v>
      </c>
      <c r="U4" s="1" t="s">
        <v>59</v>
      </c>
    </row>
    <row r="5" spans="1:21" x14ac:dyDescent="0.25">
      <c r="A5" s="1">
        <v>5</v>
      </c>
      <c r="B5" s="3">
        <v>45217</v>
      </c>
      <c r="C5" s="3">
        <v>45217</v>
      </c>
      <c r="D5" s="3">
        <v>45222</v>
      </c>
      <c r="E5" s="3">
        <v>45224</v>
      </c>
      <c r="F5" s="3">
        <v>45227</v>
      </c>
      <c r="G5" s="3">
        <v>45235</v>
      </c>
      <c r="H5" s="3">
        <v>45238</v>
      </c>
      <c r="I5" s="1" t="s">
        <v>32</v>
      </c>
      <c r="J5" s="1" t="s">
        <v>34</v>
      </c>
      <c r="K5" s="1">
        <v>20</v>
      </c>
      <c r="L5" s="1" t="s">
        <v>52</v>
      </c>
      <c r="M5" s="1" t="str">
        <f t="shared" si="7"/>
        <v>5_20C_Aedes terrens_Goias</v>
      </c>
      <c r="N5" s="1">
        <f t="shared" si="0"/>
        <v>0</v>
      </c>
      <c r="O5" s="1">
        <f t="shared" si="1"/>
        <v>5</v>
      </c>
      <c r="P5" s="1">
        <f t="shared" si="2"/>
        <v>2</v>
      </c>
      <c r="Q5" s="1">
        <f t="shared" si="3"/>
        <v>3</v>
      </c>
      <c r="R5" s="1">
        <f t="shared" si="4"/>
        <v>8</v>
      </c>
      <c r="S5" s="1">
        <f t="shared" si="5"/>
        <v>3</v>
      </c>
      <c r="T5" s="1">
        <f t="shared" si="6"/>
        <v>21</v>
      </c>
      <c r="U5" s="1" t="s">
        <v>59</v>
      </c>
    </row>
    <row r="6" spans="1:21" x14ac:dyDescent="0.25">
      <c r="A6" s="1">
        <v>6</v>
      </c>
      <c r="B6" s="3">
        <v>45217</v>
      </c>
      <c r="C6" s="3">
        <v>45217</v>
      </c>
      <c r="D6" s="3">
        <v>45222</v>
      </c>
      <c r="E6" s="3">
        <v>45225</v>
      </c>
      <c r="F6" s="3">
        <v>45228</v>
      </c>
      <c r="G6" s="3">
        <v>45236</v>
      </c>
      <c r="H6" s="3">
        <v>45241</v>
      </c>
      <c r="I6" s="1" t="s">
        <v>32</v>
      </c>
      <c r="J6" s="1" t="s">
        <v>33</v>
      </c>
      <c r="K6" s="1">
        <v>20</v>
      </c>
      <c r="L6" s="1" t="s">
        <v>52</v>
      </c>
      <c r="M6" s="1" t="str">
        <f t="shared" si="7"/>
        <v>6_20C_Aedes terrens_Goias</v>
      </c>
      <c r="N6" s="1">
        <f t="shared" si="0"/>
        <v>0</v>
      </c>
      <c r="O6" s="1">
        <f t="shared" si="1"/>
        <v>5</v>
      </c>
      <c r="P6" s="1">
        <f t="shared" si="2"/>
        <v>3</v>
      </c>
      <c r="Q6" s="1">
        <f t="shared" si="3"/>
        <v>3</v>
      </c>
      <c r="R6" s="1">
        <f t="shared" si="4"/>
        <v>8</v>
      </c>
      <c r="S6" s="1">
        <f t="shared" si="5"/>
        <v>5</v>
      </c>
      <c r="T6" s="1">
        <f t="shared" si="6"/>
        <v>24</v>
      </c>
      <c r="U6" s="1" t="s">
        <v>59</v>
      </c>
    </row>
    <row r="7" spans="1:21" x14ac:dyDescent="0.25">
      <c r="A7" s="1">
        <v>9</v>
      </c>
      <c r="B7" s="3">
        <v>45226</v>
      </c>
      <c r="C7" s="3">
        <v>45226</v>
      </c>
      <c r="D7" s="3">
        <v>45229</v>
      </c>
      <c r="E7" s="3">
        <v>45232</v>
      </c>
      <c r="F7" s="3">
        <v>45235</v>
      </c>
      <c r="G7" s="3">
        <v>45243</v>
      </c>
      <c r="H7" s="3">
        <v>45247</v>
      </c>
      <c r="I7" s="1" t="s">
        <v>32</v>
      </c>
      <c r="J7" s="1" t="s">
        <v>33</v>
      </c>
      <c r="K7" s="1">
        <v>20</v>
      </c>
      <c r="L7" s="1" t="s">
        <v>52</v>
      </c>
      <c r="M7" s="1" t="str">
        <f t="shared" si="7"/>
        <v>9_20C_Aedes terrens_Goias</v>
      </c>
      <c r="N7" s="1">
        <f t="shared" si="0"/>
        <v>0</v>
      </c>
      <c r="O7" s="1">
        <f t="shared" si="1"/>
        <v>3</v>
      </c>
      <c r="P7" s="1">
        <f t="shared" si="2"/>
        <v>3</v>
      </c>
      <c r="Q7" s="1">
        <f t="shared" si="3"/>
        <v>3</v>
      </c>
      <c r="R7" s="1">
        <f t="shared" si="4"/>
        <v>8</v>
      </c>
      <c r="S7" s="1">
        <f t="shared" si="5"/>
        <v>4</v>
      </c>
      <c r="T7" s="1">
        <f t="shared" si="6"/>
        <v>21</v>
      </c>
      <c r="U7" s="1" t="s">
        <v>59</v>
      </c>
    </row>
    <row r="8" spans="1:21" x14ac:dyDescent="0.25">
      <c r="A8" s="1">
        <v>10</v>
      </c>
      <c r="B8" s="3">
        <v>45230</v>
      </c>
      <c r="C8" s="3">
        <v>45230</v>
      </c>
      <c r="D8" s="3">
        <v>45233</v>
      </c>
      <c r="E8" s="3">
        <v>45235</v>
      </c>
      <c r="F8" s="3">
        <v>45238</v>
      </c>
      <c r="G8" s="3">
        <v>45245</v>
      </c>
      <c r="H8" s="3">
        <v>45250</v>
      </c>
      <c r="I8" s="1" t="s">
        <v>32</v>
      </c>
      <c r="J8" s="1" t="s">
        <v>34</v>
      </c>
      <c r="K8" s="1">
        <v>20</v>
      </c>
      <c r="L8" s="1" t="s">
        <v>52</v>
      </c>
      <c r="M8" s="1" t="str">
        <f t="shared" si="7"/>
        <v>10_20C_Aedes terrens_Goias</v>
      </c>
      <c r="N8" s="1">
        <f t="shared" si="0"/>
        <v>0</v>
      </c>
      <c r="O8" s="1">
        <f t="shared" si="1"/>
        <v>3</v>
      </c>
      <c r="P8" s="1">
        <f t="shared" si="2"/>
        <v>2</v>
      </c>
      <c r="Q8" s="1">
        <f t="shared" si="3"/>
        <v>3</v>
      </c>
      <c r="R8" s="1">
        <f t="shared" si="4"/>
        <v>7</v>
      </c>
      <c r="S8" s="1">
        <f t="shared" si="5"/>
        <v>5</v>
      </c>
      <c r="T8" s="1">
        <f t="shared" si="6"/>
        <v>20</v>
      </c>
      <c r="U8" s="1" t="s">
        <v>59</v>
      </c>
    </row>
    <row r="9" spans="1:21" x14ac:dyDescent="0.25">
      <c r="A9" s="1">
        <v>11</v>
      </c>
      <c r="B9" s="3">
        <v>45462</v>
      </c>
      <c r="C9" s="3">
        <v>45462</v>
      </c>
      <c r="D9" s="3">
        <v>45464</v>
      </c>
      <c r="E9" s="3">
        <v>45466</v>
      </c>
      <c r="F9" s="3">
        <v>45467</v>
      </c>
      <c r="G9" s="3">
        <v>45471</v>
      </c>
      <c r="H9" s="3">
        <v>45472</v>
      </c>
      <c r="I9" s="1" t="s">
        <v>32</v>
      </c>
      <c r="J9" s="1" t="s">
        <v>34</v>
      </c>
      <c r="K9" s="1">
        <v>30</v>
      </c>
      <c r="L9" s="1" t="s">
        <v>52</v>
      </c>
      <c r="M9" s="1" t="str">
        <f t="shared" si="7"/>
        <v>11_30C_Aedes terrens_Goias</v>
      </c>
      <c r="N9" s="1">
        <f t="shared" si="0"/>
        <v>0</v>
      </c>
      <c r="O9" s="1">
        <f t="shared" si="1"/>
        <v>2</v>
      </c>
      <c r="P9" s="1">
        <f t="shared" si="2"/>
        <v>2</v>
      </c>
      <c r="Q9" s="1">
        <f t="shared" si="3"/>
        <v>1</v>
      </c>
      <c r="R9" s="1">
        <f t="shared" si="4"/>
        <v>4</v>
      </c>
      <c r="S9" s="1">
        <f t="shared" si="5"/>
        <v>1</v>
      </c>
      <c r="T9" s="1">
        <f t="shared" si="6"/>
        <v>10</v>
      </c>
      <c r="U9" s="1" t="s">
        <v>59</v>
      </c>
    </row>
    <row r="10" spans="1:21" s="2" customFormat="1" x14ac:dyDescent="0.25">
      <c r="A10" s="6">
        <v>11</v>
      </c>
      <c r="B10" s="7">
        <v>45240</v>
      </c>
      <c r="C10" s="7">
        <v>45240</v>
      </c>
      <c r="D10" s="7">
        <v>45245</v>
      </c>
      <c r="E10" s="7">
        <v>45248</v>
      </c>
      <c r="F10" s="7">
        <v>45254</v>
      </c>
      <c r="G10" s="7">
        <v>45259</v>
      </c>
      <c r="H10" s="7">
        <v>45265</v>
      </c>
      <c r="I10" s="6" t="s">
        <v>32</v>
      </c>
      <c r="J10" s="6" t="s">
        <v>34</v>
      </c>
      <c r="K10" s="6">
        <v>20</v>
      </c>
      <c r="L10" s="6" t="s">
        <v>52</v>
      </c>
      <c r="M10" s="1" t="str">
        <f t="shared" si="7"/>
        <v>11_20C_Aedes terrens_Goias</v>
      </c>
      <c r="N10" s="6">
        <f t="shared" si="0"/>
        <v>0</v>
      </c>
      <c r="O10" s="6">
        <f t="shared" si="1"/>
        <v>5</v>
      </c>
      <c r="P10" s="6">
        <f t="shared" si="2"/>
        <v>3</v>
      </c>
      <c r="Q10" s="6">
        <f t="shared" si="3"/>
        <v>6</v>
      </c>
      <c r="R10" s="6">
        <f t="shared" si="4"/>
        <v>5</v>
      </c>
      <c r="S10" s="6">
        <f t="shared" si="5"/>
        <v>6</v>
      </c>
      <c r="T10" s="1">
        <f t="shared" si="6"/>
        <v>25</v>
      </c>
      <c r="U10" s="6" t="s">
        <v>64</v>
      </c>
    </row>
    <row r="11" spans="1:21" x14ac:dyDescent="0.25">
      <c r="A11" s="1">
        <v>12</v>
      </c>
      <c r="B11" s="3">
        <v>45462</v>
      </c>
      <c r="C11" s="3">
        <v>45462</v>
      </c>
      <c r="D11" s="3">
        <v>45464</v>
      </c>
      <c r="E11" s="3">
        <v>45467</v>
      </c>
      <c r="F11" s="3">
        <v>45470</v>
      </c>
      <c r="G11" s="3">
        <v>45472</v>
      </c>
      <c r="H11" s="3">
        <v>45474</v>
      </c>
      <c r="I11" s="1" t="s">
        <v>32</v>
      </c>
      <c r="J11" s="1" t="s">
        <v>33</v>
      </c>
      <c r="K11" s="1">
        <v>30</v>
      </c>
      <c r="L11" s="1" t="s">
        <v>52</v>
      </c>
      <c r="M11" s="1" t="str">
        <f t="shared" si="7"/>
        <v>12_30C_Aedes terrens_Goias</v>
      </c>
      <c r="N11" s="1">
        <f t="shared" si="0"/>
        <v>0</v>
      </c>
      <c r="O11" s="1">
        <f t="shared" si="1"/>
        <v>2</v>
      </c>
      <c r="P11" s="1">
        <f t="shared" si="2"/>
        <v>3</v>
      </c>
      <c r="Q11" s="1">
        <f t="shared" si="3"/>
        <v>3</v>
      </c>
      <c r="R11" s="1">
        <f t="shared" si="4"/>
        <v>2</v>
      </c>
      <c r="S11" s="1">
        <f t="shared" si="5"/>
        <v>2</v>
      </c>
      <c r="T11" s="1">
        <f t="shared" si="6"/>
        <v>12</v>
      </c>
      <c r="U11" s="1" t="s">
        <v>59</v>
      </c>
    </row>
    <row r="12" spans="1:21" x14ac:dyDescent="0.25">
      <c r="A12" s="1">
        <v>13</v>
      </c>
      <c r="B12" s="3">
        <v>45462</v>
      </c>
      <c r="C12" s="3">
        <v>45462</v>
      </c>
      <c r="D12" s="3">
        <v>45465</v>
      </c>
      <c r="E12" s="3">
        <v>45466</v>
      </c>
      <c r="F12" s="3">
        <v>45468</v>
      </c>
      <c r="G12" s="3">
        <v>45472</v>
      </c>
      <c r="H12" s="3">
        <v>45475</v>
      </c>
      <c r="I12" s="1" t="s">
        <v>32</v>
      </c>
      <c r="J12" s="1" t="s">
        <v>33</v>
      </c>
      <c r="K12" s="1">
        <v>25</v>
      </c>
      <c r="L12" s="1" t="s">
        <v>52</v>
      </c>
      <c r="M12" s="1" t="str">
        <f t="shared" si="7"/>
        <v>13_25C_Aedes terrens_Goias</v>
      </c>
      <c r="N12" s="1">
        <f t="shared" si="0"/>
        <v>0</v>
      </c>
      <c r="O12" s="1">
        <f t="shared" si="1"/>
        <v>3</v>
      </c>
      <c r="P12" s="1">
        <f t="shared" si="2"/>
        <v>1</v>
      </c>
      <c r="Q12" s="1">
        <f t="shared" si="3"/>
        <v>2</v>
      </c>
      <c r="R12" s="1">
        <f t="shared" si="4"/>
        <v>4</v>
      </c>
      <c r="S12" s="1">
        <f t="shared" si="5"/>
        <v>3</v>
      </c>
      <c r="T12" s="1">
        <f t="shared" si="6"/>
        <v>13</v>
      </c>
      <c r="U12" s="1" t="s">
        <v>59</v>
      </c>
    </row>
    <row r="13" spans="1:21" x14ac:dyDescent="0.25">
      <c r="A13" s="1">
        <v>14</v>
      </c>
      <c r="B13" s="3">
        <v>45462</v>
      </c>
      <c r="C13" s="3">
        <v>45462</v>
      </c>
      <c r="D13" s="3">
        <v>45465</v>
      </c>
      <c r="E13" s="3">
        <v>45467</v>
      </c>
      <c r="F13" s="3">
        <v>45469</v>
      </c>
      <c r="G13" s="3">
        <v>45473</v>
      </c>
      <c r="H13" s="3">
        <v>45476</v>
      </c>
      <c r="I13" s="1" t="s">
        <v>32</v>
      </c>
      <c r="J13" s="1" t="s">
        <v>34</v>
      </c>
      <c r="K13" s="1">
        <v>25</v>
      </c>
      <c r="L13" s="1" t="s">
        <v>52</v>
      </c>
      <c r="M13" s="1" t="str">
        <f t="shared" si="7"/>
        <v>14_25C_Aedes terrens_Goias</v>
      </c>
      <c r="N13" s="1">
        <f t="shared" si="0"/>
        <v>0</v>
      </c>
      <c r="O13" s="1">
        <f t="shared" si="1"/>
        <v>3</v>
      </c>
      <c r="P13" s="1">
        <f t="shared" si="2"/>
        <v>2</v>
      </c>
      <c r="Q13" s="1">
        <f t="shared" si="3"/>
        <v>2</v>
      </c>
      <c r="R13" s="1">
        <f t="shared" si="4"/>
        <v>4</v>
      </c>
      <c r="S13" s="1">
        <f t="shared" si="5"/>
        <v>3</v>
      </c>
      <c r="T13" s="1">
        <f t="shared" si="6"/>
        <v>14</v>
      </c>
      <c r="U13" s="1" t="s">
        <v>59</v>
      </c>
    </row>
    <row r="14" spans="1:21" x14ac:dyDescent="0.25">
      <c r="A14" s="1">
        <v>14</v>
      </c>
      <c r="B14" s="3">
        <v>45462</v>
      </c>
      <c r="C14" s="3">
        <v>45462</v>
      </c>
      <c r="D14" s="3">
        <v>45464</v>
      </c>
      <c r="E14" s="3">
        <v>45465</v>
      </c>
      <c r="F14" s="3">
        <v>45467</v>
      </c>
      <c r="G14" s="3">
        <v>45470</v>
      </c>
      <c r="H14" s="3">
        <v>45472</v>
      </c>
      <c r="I14" s="1" t="s">
        <v>32</v>
      </c>
      <c r="J14" s="1" t="s">
        <v>33</v>
      </c>
      <c r="K14" s="1">
        <v>30</v>
      </c>
      <c r="L14" s="1" t="s">
        <v>52</v>
      </c>
      <c r="M14" s="1" t="str">
        <f t="shared" si="7"/>
        <v>14_30C_Aedes terrens_Goias</v>
      </c>
      <c r="N14" s="1">
        <f t="shared" si="0"/>
        <v>0</v>
      </c>
      <c r="O14" s="1">
        <f t="shared" si="1"/>
        <v>2</v>
      </c>
      <c r="P14" s="1">
        <f t="shared" si="2"/>
        <v>1</v>
      </c>
      <c r="Q14" s="1">
        <f t="shared" si="3"/>
        <v>2</v>
      </c>
      <c r="R14" s="1">
        <f t="shared" si="4"/>
        <v>3</v>
      </c>
      <c r="S14" s="1">
        <f t="shared" si="5"/>
        <v>2</v>
      </c>
      <c r="T14" s="1">
        <f t="shared" si="6"/>
        <v>10</v>
      </c>
      <c r="U14" s="1" t="s">
        <v>59</v>
      </c>
    </row>
    <row r="15" spans="1:21" x14ac:dyDescent="0.25">
      <c r="A15" s="1">
        <v>15</v>
      </c>
      <c r="B15" s="3">
        <v>45462</v>
      </c>
      <c r="C15" s="3">
        <v>45462</v>
      </c>
      <c r="D15" s="3">
        <v>45467</v>
      </c>
      <c r="E15" s="3">
        <v>45468</v>
      </c>
      <c r="F15" s="3">
        <v>45470</v>
      </c>
      <c r="G15" s="3">
        <v>45474</v>
      </c>
      <c r="H15" s="3">
        <v>45477</v>
      </c>
      <c r="I15" s="1" t="s">
        <v>32</v>
      </c>
      <c r="J15" s="1" t="s">
        <v>34</v>
      </c>
      <c r="K15" s="1">
        <v>25</v>
      </c>
      <c r="L15" s="1" t="s">
        <v>52</v>
      </c>
      <c r="M15" s="1" t="str">
        <f t="shared" si="7"/>
        <v>15_25C_Aedes terrens_Goias</v>
      </c>
      <c r="N15" s="1">
        <f t="shared" si="0"/>
        <v>0</v>
      </c>
      <c r="O15" s="1">
        <f t="shared" si="1"/>
        <v>5</v>
      </c>
      <c r="P15" s="1">
        <f t="shared" si="2"/>
        <v>1</v>
      </c>
      <c r="Q15" s="1">
        <f t="shared" si="3"/>
        <v>2</v>
      </c>
      <c r="R15" s="1">
        <f t="shared" si="4"/>
        <v>4</v>
      </c>
      <c r="S15" s="1">
        <f t="shared" si="5"/>
        <v>3</v>
      </c>
      <c r="T15" s="1">
        <f t="shared" si="6"/>
        <v>15</v>
      </c>
      <c r="U15" s="1" t="s">
        <v>59</v>
      </c>
    </row>
    <row r="16" spans="1:21" x14ac:dyDescent="0.25">
      <c r="A16" s="1">
        <v>15</v>
      </c>
      <c r="B16" s="3">
        <v>45462</v>
      </c>
      <c r="C16" s="3">
        <v>45462</v>
      </c>
      <c r="D16" s="3">
        <v>45464</v>
      </c>
      <c r="E16" s="3">
        <v>45466</v>
      </c>
      <c r="F16" s="3">
        <v>45467</v>
      </c>
      <c r="G16" s="3">
        <v>45471</v>
      </c>
      <c r="H16" s="3">
        <v>45473</v>
      </c>
      <c r="I16" s="1" t="s">
        <v>32</v>
      </c>
      <c r="J16" s="1" t="s">
        <v>34</v>
      </c>
      <c r="K16" s="1">
        <v>30</v>
      </c>
      <c r="L16" s="1" t="s">
        <v>52</v>
      </c>
      <c r="M16" s="1" t="str">
        <f t="shared" si="7"/>
        <v>15_30C_Aedes terrens_Goias</v>
      </c>
      <c r="N16" s="1">
        <f t="shared" si="0"/>
        <v>0</v>
      </c>
      <c r="O16" s="1">
        <f t="shared" si="1"/>
        <v>2</v>
      </c>
      <c r="P16" s="1">
        <f t="shared" si="2"/>
        <v>2</v>
      </c>
      <c r="Q16" s="1">
        <f t="shared" si="3"/>
        <v>1</v>
      </c>
      <c r="R16" s="1">
        <f t="shared" si="4"/>
        <v>4</v>
      </c>
      <c r="S16" s="1">
        <f t="shared" si="5"/>
        <v>2</v>
      </c>
      <c r="T16" s="1">
        <f t="shared" si="6"/>
        <v>11</v>
      </c>
      <c r="U16" s="1" t="s">
        <v>59</v>
      </c>
    </row>
    <row r="17" spans="1:21" x14ac:dyDescent="0.25">
      <c r="A17" s="1">
        <v>16</v>
      </c>
      <c r="B17" s="3">
        <v>45462</v>
      </c>
      <c r="C17" s="3">
        <v>45462</v>
      </c>
      <c r="D17" s="3">
        <v>45464</v>
      </c>
      <c r="E17" s="3">
        <v>45468</v>
      </c>
      <c r="F17" s="3">
        <v>45471</v>
      </c>
      <c r="G17" s="3">
        <v>45475</v>
      </c>
      <c r="H17" s="3">
        <v>45477</v>
      </c>
      <c r="I17" s="1" t="s">
        <v>32</v>
      </c>
      <c r="J17" s="1" t="s">
        <v>34</v>
      </c>
      <c r="K17" s="1">
        <v>30</v>
      </c>
      <c r="L17" s="1" t="s">
        <v>52</v>
      </c>
      <c r="M17" s="1" t="str">
        <f t="shared" si="7"/>
        <v>16_30C_Aedes terrens_Goias</v>
      </c>
      <c r="N17" s="1">
        <f t="shared" si="0"/>
        <v>0</v>
      </c>
      <c r="O17" s="1">
        <f t="shared" si="1"/>
        <v>2</v>
      </c>
      <c r="P17" s="1">
        <f t="shared" si="2"/>
        <v>4</v>
      </c>
      <c r="Q17" s="1">
        <f t="shared" si="3"/>
        <v>3</v>
      </c>
      <c r="R17" s="1">
        <f t="shared" si="4"/>
        <v>4</v>
      </c>
      <c r="S17" s="1">
        <f t="shared" si="5"/>
        <v>2</v>
      </c>
      <c r="T17" s="1">
        <f t="shared" si="6"/>
        <v>15</v>
      </c>
      <c r="U17" s="1" t="s">
        <v>59</v>
      </c>
    </row>
    <row r="18" spans="1:21" x14ac:dyDescent="0.25">
      <c r="A18" s="1">
        <v>17</v>
      </c>
      <c r="B18" s="3">
        <v>45462</v>
      </c>
      <c r="C18" s="3">
        <v>45462</v>
      </c>
      <c r="D18" s="3">
        <v>45467</v>
      </c>
      <c r="E18" s="3">
        <v>45469</v>
      </c>
      <c r="F18" s="3">
        <v>45470</v>
      </c>
      <c r="G18" s="3">
        <v>45473</v>
      </c>
      <c r="H18" s="3">
        <v>45476</v>
      </c>
      <c r="I18" s="1" t="s">
        <v>32</v>
      </c>
      <c r="J18" s="1" t="s">
        <v>33</v>
      </c>
      <c r="K18" s="1">
        <v>25</v>
      </c>
      <c r="L18" s="1" t="s">
        <v>52</v>
      </c>
      <c r="M18" s="1" t="str">
        <f t="shared" si="7"/>
        <v>17_25C_Aedes terrens_Goias</v>
      </c>
      <c r="N18" s="1">
        <f t="shared" si="0"/>
        <v>0</v>
      </c>
      <c r="O18" s="1">
        <f t="shared" si="1"/>
        <v>5</v>
      </c>
      <c r="P18" s="1">
        <f t="shared" si="2"/>
        <v>2</v>
      </c>
      <c r="Q18" s="1">
        <f t="shared" si="3"/>
        <v>1</v>
      </c>
      <c r="R18" s="1">
        <f t="shared" si="4"/>
        <v>3</v>
      </c>
      <c r="S18" s="1">
        <f t="shared" si="5"/>
        <v>3</v>
      </c>
      <c r="T18" s="1">
        <f t="shared" si="6"/>
        <v>14</v>
      </c>
      <c r="U18" s="1" t="s">
        <v>59</v>
      </c>
    </row>
    <row r="19" spans="1:21" x14ac:dyDescent="0.25">
      <c r="A19" s="1">
        <v>17</v>
      </c>
      <c r="B19" s="3">
        <v>45462</v>
      </c>
      <c r="C19" s="3">
        <v>45462</v>
      </c>
      <c r="D19" s="3">
        <v>45464</v>
      </c>
      <c r="E19" s="3">
        <v>45466</v>
      </c>
      <c r="F19" s="3">
        <v>45468</v>
      </c>
      <c r="G19" s="3">
        <v>45470</v>
      </c>
      <c r="H19" s="3">
        <v>45472</v>
      </c>
      <c r="I19" s="1" t="s">
        <v>32</v>
      </c>
      <c r="J19" s="1" t="s">
        <v>34</v>
      </c>
      <c r="K19" s="1">
        <v>30</v>
      </c>
      <c r="L19" s="1" t="s">
        <v>52</v>
      </c>
      <c r="M19" s="1" t="str">
        <f t="shared" si="7"/>
        <v>17_30C_Aedes terrens_Goias</v>
      </c>
      <c r="N19" s="1">
        <f t="shared" si="0"/>
        <v>0</v>
      </c>
      <c r="O19" s="1">
        <f t="shared" si="1"/>
        <v>2</v>
      </c>
      <c r="P19" s="1">
        <f t="shared" si="2"/>
        <v>2</v>
      </c>
      <c r="Q19" s="1">
        <f t="shared" si="3"/>
        <v>2</v>
      </c>
      <c r="R19" s="1">
        <f t="shared" si="4"/>
        <v>2</v>
      </c>
      <c r="S19" s="1">
        <f t="shared" si="5"/>
        <v>2</v>
      </c>
      <c r="T19" s="1">
        <f t="shared" si="6"/>
        <v>10</v>
      </c>
      <c r="U19" s="1" t="s">
        <v>59</v>
      </c>
    </row>
    <row r="20" spans="1:21" x14ac:dyDescent="0.25">
      <c r="A20" s="1">
        <v>18</v>
      </c>
      <c r="B20" s="3">
        <v>45462</v>
      </c>
      <c r="C20" s="3">
        <v>45462</v>
      </c>
      <c r="D20" s="3">
        <v>45465</v>
      </c>
      <c r="E20" s="3">
        <v>45467</v>
      </c>
      <c r="F20" s="3">
        <v>45473</v>
      </c>
      <c r="G20" s="3">
        <v>45477</v>
      </c>
      <c r="H20" s="3">
        <v>45481</v>
      </c>
      <c r="I20" s="1" t="s">
        <v>32</v>
      </c>
      <c r="J20" s="1" t="s">
        <v>34</v>
      </c>
      <c r="K20" s="1">
        <v>25</v>
      </c>
      <c r="L20" s="1" t="s">
        <v>52</v>
      </c>
      <c r="M20" s="1" t="str">
        <f t="shared" si="7"/>
        <v>18_25C_Aedes terrens_Goias</v>
      </c>
      <c r="N20" s="1">
        <f t="shared" si="0"/>
        <v>0</v>
      </c>
      <c r="O20" s="1">
        <f t="shared" si="1"/>
        <v>3</v>
      </c>
      <c r="P20" s="1">
        <f t="shared" si="2"/>
        <v>2</v>
      </c>
      <c r="Q20" s="1">
        <f t="shared" si="3"/>
        <v>6</v>
      </c>
      <c r="R20" s="1">
        <f t="shared" si="4"/>
        <v>4</v>
      </c>
      <c r="S20" s="1">
        <f t="shared" si="5"/>
        <v>4</v>
      </c>
      <c r="T20" s="1">
        <f t="shared" si="6"/>
        <v>19</v>
      </c>
      <c r="U20" s="1" t="s">
        <v>59</v>
      </c>
    </row>
    <row r="21" spans="1:21" x14ac:dyDescent="0.25">
      <c r="A21" s="1">
        <v>18</v>
      </c>
      <c r="B21" s="3">
        <v>45462</v>
      </c>
      <c r="C21" s="3">
        <v>45462</v>
      </c>
      <c r="D21" s="3">
        <v>45464</v>
      </c>
      <c r="E21" s="3">
        <v>45466</v>
      </c>
      <c r="F21" s="3">
        <v>45467</v>
      </c>
      <c r="G21" s="3">
        <v>45471</v>
      </c>
      <c r="H21" s="3">
        <v>45473</v>
      </c>
      <c r="I21" s="1" t="s">
        <v>32</v>
      </c>
      <c r="J21" s="1" t="s">
        <v>34</v>
      </c>
      <c r="K21" s="1">
        <v>30</v>
      </c>
      <c r="L21" s="1" t="s">
        <v>52</v>
      </c>
      <c r="M21" s="1" t="str">
        <f t="shared" si="7"/>
        <v>18_30C_Aedes terrens_Goias</v>
      </c>
      <c r="N21" s="1">
        <f t="shared" si="0"/>
        <v>0</v>
      </c>
      <c r="O21" s="1">
        <f t="shared" si="1"/>
        <v>2</v>
      </c>
      <c r="P21" s="1">
        <f t="shared" si="2"/>
        <v>2</v>
      </c>
      <c r="Q21" s="1">
        <f t="shared" si="3"/>
        <v>1</v>
      </c>
      <c r="R21" s="1">
        <f t="shared" si="4"/>
        <v>4</v>
      </c>
      <c r="S21" s="1">
        <f t="shared" si="5"/>
        <v>2</v>
      </c>
      <c r="T21" s="1">
        <f t="shared" si="6"/>
        <v>11</v>
      </c>
      <c r="U21" s="1" t="s">
        <v>59</v>
      </c>
    </row>
    <row r="22" spans="1:21" x14ac:dyDescent="0.25">
      <c r="A22" s="1">
        <v>19</v>
      </c>
      <c r="B22" s="3">
        <v>45462</v>
      </c>
      <c r="C22" s="3">
        <v>45462</v>
      </c>
      <c r="D22" s="3">
        <v>45465</v>
      </c>
      <c r="E22" s="3">
        <v>45467</v>
      </c>
      <c r="F22" s="3">
        <v>45471</v>
      </c>
      <c r="G22" s="3">
        <v>45475</v>
      </c>
      <c r="H22" s="3">
        <v>45478</v>
      </c>
      <c r="I22" s="1" t="s">
        <v>32</v>
      </c>
      <c r="J22" s="1" t="s">
        <v>34</v>
      </c>
      <c r="K22" s="1">
        <v>25</v>
      </c>
      <c r="L22" s="1" t="s">
        <v>52</v>
      </c>
      <c r="M22" s="1" t="str">
        <f t="shared" si="7"/>
        <v>19_25C_Aedes terrens_Goias</v>
      </c>
      <c r="N22" s="1">
        <f t="shared" si="0"/>
        <v>0</v>
      </c>
      <c r="O22" s="1">
        <f t="shared" si="1"/>
        <v>3</v>
      </c>
      <c r="P22" s="1">
        <f t="shared" si="2"/>
        <v>2</v>
      </c>
      <c r="Q22" s="1">
        <f t="shared" si="3"/>
        <v>4</v>
      </c>
      <c r="R22" s="1">
        <f t="shared" si="4"/>
        <v>4</v>
      </c>
      <c r="S22" s="1">
        <f t="shared" si="5"/>
        <v>3</v>
      </c>
      <c r="T22" s="1">
        <f t="shared" si="6"/>
        <v>16</v>
      </c>
      <c r="U22" s="1" t="s">
        <v>59</v>
      </c>
    </row>
    <row r="23" spans="1:21" x14ac:dyDescent="0.25">
      <c r="A23" s="1">
        <v>19</v>
      </c>
      <c r="B23" s="3">
        <v>45462</v>
      </c>
      <c r="C23" s="3">
        <v>45462</v>
      </c>
      <c r="D23" s="3">
        <v>45465</v>
      </c>
      <c r="E23" s="3">
        <v>45466</v>
      </c>
      <c r="F23" s="3">
        <v>45467</v>
      </c>
      <c r="G23" s="3">
        <v>45471</v>
      </c>
      <c r="H23" s="3">
        <v>45474</v>
      </c>
      <c r="I23" s="1" t="s">
        <v>32</v>
      </c>
      <c r="J23" s="1" t="s">
        <v>34</v>
      </c>
      <c r="K23" s="1">
        <v>30</v>
      </c>
      <c r="L23" s="1" t="s">
        <v>52</v>
      </c>
      <c r="M23" s="1" t="str">
        <f t="shared" si="7"/>
        <v>19_30C_Aedes terrens_Goias</v>
      </c>
      <c r="N23" s="1">
        <f t="shared" si="0"/>
        <v>0</v>
      </c>
      <c r="O23" s="1">
        <f t="shared" si="1"/>
        <v>3</v>
      </c>
      <c r="P23" s="1">
        <f t="shared" si="2"/>
        <v>1</v>
      </c>
      <c r="Q23" s="1">
        <f t="shared" si="3"/>
        <v>1</v>
      </c>
      <c r="R23" s="1">
        <f t="shared" si="4"/>
        <v>4</v>
      </c>
      <c r="S23" s="1">
        <f t="shared" si="5"/>
        <v>3</v>
      </c>
      <c r="T23" s="1">
        <f t="shared" si="6"/>
        <v>12</v>
      </c>
      <c r="U23" s="1" t="s">
        <v>59</v>
      </c>
    </row>
    <row r="24" spans="1:21" x14ac:dyDescent="0.25">
      <c r="A24" s="1">
        <v>20</v>
      </c>
      <c r="B24" s="3">
        <v>45462</v>
      </c>
      <c r="C24" s="3">
        <v>45462</v>
      </c>
      <c r="D24" s="3">
        <v>45464</v>
      </c>
      <c r="E24" s="3">
        <v>45466</v>
      </c>
      <c r="F24" s="3">
        <v>45467</v>
      </c>
      <c r="G24" s="3">
        <v>45473</v>
      </c>
      <c r="H24" s="3">
        <v>45474</v>
      </c>
      <c r="I24" s="1" t="s">
        <v>32</v>
      </c>
      <c r="J24" s="1" t="s">
        <v>34</v>
      </c>
      <c r="K24" s="1">
        <v>30</v>
      </c>
      <c r="L24" s="1" t="s">
        <v>52</v>
      </c>
      <c r="M24" s="1" t="str">
        <f t="shared" si="7"/>
        <v>20_30C_Aedes terrens_Goias</v>
      </c>
      <c r="N24" s="1">
        <f t="shared" si="0"/>
        <v>0</v>
      </c>
      <c r="O24" s="1">
        <f t="shared" si="1"/>
        <v>2</v>
      </c>
      <c r="P24" s="1">
        <f t="shared" si="2"/>
        <v>2</v>
      </c>
      <c r="Q24" s="1">
        <f t="shared" si="3"/>
        <v>1</v>
      </c>
      <c r="R24" s="1">
        <f t="shared" si="4"/>
        <v>6</v>
      </c>
      <c r="S24" s="1">
        <f t="shared" si="5"/>
        <v>1</v>
      </c>
      <c r="T24" s="1">
        <f t="shared" si="6"/>
        <v>12</v>
      </c>
      <c r="U24" s="1" t="s">
        <v>59</v>
      </c>
    </row>
    <row r="25" spans="1:21" x14ac:dyDescent="0.25">
      <c r="A25" s="1">
        <v>21</v>
      </c>
      <c r="B25" s="3">
        <v>45462</v>
      </c>
      <c r="C25" s="3">
        <v>45462</v>
      </c>
      <c r="D25" s="3">
        <v>45465</v>
      </c>
      <c r="E25" s="3">
        <v>45466</v>
      </c>
      <c r="F25" s="3">
        <v>45467</v>
      </c>
      <c r="G25" s="3">
        <v>45473</v>
      </c>
      <c r="H25" s="3">
        <v>45476</v>
      </c>
      <c r="I25" s="1" t="s">
        <v>32</v>
      </c>
      <c r="J25" s="1" t="s">
        <v>33</v>
      </c>
      <c r="K25" s="1">
        <v>25</v>
      </c>
      <c r="L25" s="1" t="s">
        <v>52</v>
      </c>
      <c r="M25" s="1" t="str">
        <f t="shared" si="7"/>
        <v>21_25C_Aedes terrens_Goias</v>
      </c>
      <c r="N25" s="1">
        <f t="shared" si="0"/>
        <v>0</v>
      </c>
      <c r="O25" s="1">
        <f t="shared" si="1"/>
        <v>3</v>
      </c>
      <c r="P25" s="1">
        <f t="shared" si="2"/>
        <v>1</v>
      </c>
      <c r="Q25" s="1">
        <f t="shared" si="3"/>
        <v>1</v>
      </c>
      <c r="R25" s="1">
        <f t="shared" si="4"/>
        <v>6</v>
      </c>
      <c r="S25" s="1">
        <f t="shared" si="5"/>
        <v>3</v>
      </c>
      <c r="T25" s="1">
        <f t="shared" si="6"/>
        <v>14</v>
      </c>
      <c r="U25" s="1" t="s">
        <v>59</v>
      </c>
    </row>
    <row r="26" spans="1:21" x14ac:dyDescent="0.25">
      <c r="A26" s="1">
        <v>21</v>
      </c>
      <c r="B26" s="3">
        <v>45462</v>
      </c>
      <c r="C26" s="3">
        <v>45462</v>
      </c>
      <c r="D26" s="3">
        <v>45465</v>
      </c>
      <c r="E26" s="3">
        <v>45466</v>
      </c>
      <c r="F26" s="3">
        <v>45468</v>
      </c>
      <c r="G26" s="3">
        <v>45471</v>
      </c>
      <c r="H26" s="3">
        <v>45473</v>
      </c>
      <c r="I26" s="1" t="s">
        <v>32</v>
      </c>
      <c r="J26" s="1" t="s">
        <v>33</v>
      </c>
      <c r="K26" s="1">
        <v>30</v>
      </c>
      <c r="L26" s="1" t="s">
        <v>52</v>
      </c>
      <c r="M26" s="1" t="str">
        <f t="shared" si="7"/>
        <v>21_30C_Aedes terrens_Goias</v>
      </c>
      <c r="N26" s="1">
        <f t="shared" si="0"/>
        <v>0</v>
      </c>
      <c r="O26" s="1">
        <f t="shared" si="1"/>
        <v>3</v>
      </c>
      <c r="P26" s="1">
        <f t="shared" si="2"/>
        <v>1</v>
      </c>
      <c r="Q26" s="1">
        <f t="shared" si="3"/>
        <v>2</v>
      </c>
      <c r="R26" s="1">
        <f t="shared" si="4"/>
        <v>3</v>
      </c>
      <c r="S26" s="1">
        <f t="shared" si="5"/>
        <v>2</v>
      </c>
      <c r="T26" s="1">
        <f t="shared" si="6"/>
        <v>11</v>
      </c>
      <c r="U26" s="1" t="s">
        <v>59</v>
      </c>
    </row>
    <row r="27" spans="1:21" x14ac:dyDescent="0.25">
      <c r="A27" s="1">
        <v>22</v>
      </c>
      <c r="B27" s="3">
        <v>45462</v>
      </c>
      <c r="C27" s="3">
        <v>45462</v>
      </c>
      <c r="D27" s="3">
        <v>45464</v>
      </c>
      <c r="E27" s="3">
        <v>45465</v>
      </c>
      <c r="F27" s="3">
        <v>45466</v>
      </c>
      <c r="G27" s="3">
        <v>45471</v>
      </c>
      <c r="H27" s="3">
        <v>45472</v>
      </c>
      <c r="I27" s="1" t="s">
        <v>32</v>
      </c>
      <c r="J27" s="1" t="s">
        <v>34</v>
      </c>
      <c r="K27" s="1">
        <v>30</v>
      </c>
      <c r="L27" s="1" t="s">
        <v>52</v>
      </c>
      <c r="M27" s="1" t="str">
        <f t="shared" si="7"/>
        <v>22_30C_Aedes terrens_Goias</v>
      </c>
      <c r="N27" s="1">
        <f t="shared" si="0"/>
        <v>0</v>
      </c>
      <c r="O27" s="1">
        <f t="shared" si="1"/>
        <v>2</v>
      </c>
      <c r="P27" s="1">
        <f t="shared" si="2"/>
        <v>1</v>
      </c>
      <c r="Q27" s="1">
        <f t="shared" si="3"/>
        <v>1</v>
      </c>
      <c r="R27" s="1">
        <f t="shared" si="4"/>
        <v>5</v>
      </c>
      <c r="S27" s="1">
        <f t="shared" si="5"/>
        <v>1</v>
      </c>
      <c r="T27" s="1">
        <f t="shared" si="6"/>
        <v>10</v>
      </c>
      <c r="U27" s="1" t="s">
        <v>59</v>
      </c>
    </row>
    <row r="28" spans="1:21" x14ac:dyDescent="0.25">
      <c r="A28" s="1">
        <v>23</v>
      </c>
      <c r="B28" s="3">
        <v>45462</v>
      </c>
      <c r="C28" s="3">
        <v>45462</v>
      </c>
      <c r="D28" s="3">
        <v>45466</v>
      </c>
      <c r="E28" s="3">
        <v>45467</v>
      </c>
      <c r="F28" s="3">
        <v>45468</v>
      </c>
      <c r="G28" s="3">
        <v>45471</v>
      </c>
      <c r="H28" s="3">
        <v>45473</v>
      </c>
      <c r="I28" s="1" t="s">
        <v>32</v>
      </c>
      <c r="J28" s="1" t="s">
        <v>34</v>
      </c>
      <c r="K28" s="1">
        <v>30</v>
      </c>
      <c r="L28" s="1" t="s">
        <v>52</v>
      </c>
      <c r="M28" s="1" t="str">
        <f t="shared" si="7"/>
        <v>23_30C_Aedes terrens_Goias</v>
      </c>
      <c r="N28" s="1">
        <f t="shared" si="0"/>
        <v>0</v>
      </c>
      <c r="O28" s="1">
        <f t="shared" si="1"/>
        <v>4</v>
      </c>
      <c r="P28" s="1">
        <f t="shared" si="2"/>
        <v>1</v>
      </c>
      <c r="Q28" s="1">
        <f t="shared" si="3"/>
        <v>1</v>
      </c>
      <c r="R28" s="1">
        <f t="shared" si="4"/>
        <v>3</v>
      </c>
      <c r="S28" s="1">
        <f t="shared" si="5"/>
        <v>2</v>
      </c>
      <c r="T28" s="1">
        <f t="shared" si="6"/>
        <v>11</v>
      </c>
      <c r="U28" s="1" t="s">
        <v>59</v>
      </c>
    </row>
    <row r="29" spans="1:21" x14ac:dyDescent="0.25">
      <c r="A29" s="1">
        <v>24</v>
      </c>
      <c r="B29" s="3">
        <v>45462</v>
      </c>
      <c r="C29" s="3">
        <v>45462</v>
      </c>
      <c r="D29" s="3">
        <v>45465</v>
      </c>
      <c r="E29" s="3">
        <v>45467</v>
      </c>
      <c r="F29" s="3">
        <v>45471</v>
      </c>
      <c r="G29" s="3">
        <v>45472</v>
      </c>
      <c r="H29" s="3">
        <v>45474</v>
      </c>
      <c r="I29" s="1" t="s">
        <v>32</v>
      </c>
      <c r="J29" s="1" t="s">
        <v>33</v>
      </c>
      <c r="K29" s="1">
        <v>30</v>
      </c>
      <c r="L29" s="1" t="s">
        <v>52</v>
      </c>
      <c r="M29" s="1" t="str">
        <f t="shared" si="7"/>
        <v>24_30C_Aedes terrens_Goias</v>
      </c>
      <c r="N29" s="1">
        <f t="shared" si="0"/>
        <v>0</v>
      </c>
      <c r="O29" s="1">
        <f t="shared" si="1"/>
        <v>3</v>
      </c>
      <c r="P29" s="1">
        <f t="shared" si="2"/>
        <v>2</v>
      </c>
      <c r="Q29" s="1">
        <f t="shared" si="3"/>
        <v>4</v>
      </c>
      <c r="R29" s="1">
        <f t="shared" si="4"/>
        <v>1</v>
      </c>
      <c r="S29" s="1">
        <f t="shared" si="5"/>
        <v>2</v>
      </c>
      <c r="T29" s="1">
        <f t="shared" si="6"/>
        <v>12</v>
      </c>
      <c r="U29" s="1" t="s">
        <v>59</v>
      </c>
    </row>
    <row r="30" spans="1:21" x14ac:dyDescent="0.25">
      <c r="A30" s="1">
        <v>25</v>
      </c>
      <c r="B30" s="3">
        <v>45462</v>
      </c>
      <c r="C30" s="3">
        <v>45462</v>
      </c>
      <c r="D30" s="3">
        <v>45465</v>
      </c>
      <c r="E30" s="3">
        <v>45467</v>
      </c>
      <c r="F30" s="3">
        <v>45471</v>
      </c>
      <c r="G30" s="3">
        <v>45474</v>
      </c>
      <c r="H30" s="3">
        <v>45477</v>
      </c>
      <c r="I30" s="1" t="s">
        <v>32</v>
      </c>
      <c r="J30" s="1" t="s">
        <v>33</v>
      </c>
      <c r="K30" s="1">
        <v>25</v>
      </c>
      <c r="L30" s="1" t="s">
        <v>52</v>
      </c>
      <c r="M30" s="1" t="str">
        <f t="shared" si="7"/>
        <v>25_25C_Aedes terrens_Goias</v>
      </c>
      <c r="N30" s="1">
        <f t="shared" si="0"/>
        <v>0</v>
      </c>
      <c r="O30" s="1">
        <f t="shared" si="1"/>
        <v>3</v>
      </c>
      <c r="P30" s="1">
        <f t="shared" si="2"/>
        <v>2</v>
      </c>
      <c r="Q30" s="1">
        <f t="shared" si="3"/>
        <v>4</v>
      </c>
      <c r="R30" s="1">
        <f t="shared" si="4"/>
        <v>3</v>
      </c>
      <c r="S30" s="1">
        <f t="shared" si="5"/>
        <v>3</v>
      </c>
      <c r="T30" s="1">
        <f t="shared" si="6"/>
        <v>15</v>
      </c>
      <c r="U30" s="1" t="s">
        <v>59</v>
      </c>
    </row>
    <row r="31" spans="1:21" x14ac:dyDescent="0.25">
      <c r="A31" s="1">
        <v>26</v>
      </c>
      <c r="B31" s="3">
        <v>45462</v>
      </c>
      <c r="C31" s="3">
        <v>45462</v>
      </c>
      <c r="D31" s="3">
        <v>45465</v>
      </c>
      <c r="E31" s="3">
        <v>45467</v>
      </c>
      <c r="F31" s="3">
        <v>45469</v>
      </c>
      <c r="G31" s="3">
        <v>45473</v>
      </c>
      <c r="H31" s="3">
        <v>45475</v>
      </c>
      <c r="I31" s="1" t="s">
        <v>32</v>
      </c>
      <c r="J31" s="1" t="s">
        <v>34</v>
      </c>
      <c r="K31" s="1">
        <v>30</v>
      </c>
      <c r="L31" s="1" t="s">
        <v>52</v>
      </c>
      <c r="M31" s="1" t="str">
        <f t="shared" si="7"/>
        <v>26_30C_Aedes terrens_Goias</v>
      </c>
      <c r="N31" s="1">
        <f t="shared" si="0"/>
        <v>0</v>
      </c>
      <c r="O31" s="1">
        <f t="shared" si="1"/>
        <v>3</v>
      </c>
      <c r="P31" s="1">
        <f t="shared" si="2"/>
        <v>2</v>
      </c>
      <c r="Q31" s="1">
        <f t="shared" si="3"/>
        <v>2</v>
      </c>
      <c r="R31" s="1">
        <f t="shared" si="4"/>
        <v>4</v>
      </c>
      <c r="S31" s="1">
        <f t="shared" si="5"/>
        <v>2</v>
      </c>
      <c r="T31" s="1">
        <f t="shared" si="6"/>
        <v>13</v>
      </c>
      <c r="U31" s="1" t="s">
        <v>59</v>
      </c>
    </row>
    <row r="32" spans="1:21" x14ac:dyDescent="0.25">
      <c r="A32" s="1">
        <v>27</v>
      </c>
      <c r="B32" s="3">
        <v>45462</v>
      </c>
      <c r="C32" s="3">
        <v>45462</v>
      </c>
      <c r="D32" s="3">
        <v>45465</v>
      </c>
      <c r="E32" s="3">
        <v>45466</v>
      </c>
      <c r="F32" s="3">
        <v>45468</v>
      </c>
      <c r="G32" s="3">
        <v>45476</v>
      </c>
      <c r="H32" s="3">
        <v>45481</v>
      </c>
      <c r="I32" s="1" t="s">
        <v>32</v>
      </c>
      <c r="J32" s="1" t="s">
        <v>33</v>
      </c>
      <c r="K32" s="1">
        <v>25</v>
      </c>
      <c r="L32" s="1" t="s">
        <v>52</v>
      </c>
      <c r="M32" s="1" t="str">
        <f t="shared" si="7"/>
        <v>27_25C_Aedes terrens_Goias</v>
      </c>
      <c r="N32" s="1">
        <f t="shared" si="0"/>
        <v>0</v>
      </c>
      <c r="O32" s="1">
        <f t="shared" si="1"/>
        <v>3</v>
      </c>
      <c r="P32" s="1">
        <f t="shared" si="2"/>
        <v>1</v>
      </c>
      <c r="Q32" s="1">
        <f t="shared" si="3"/>
        <v>2</v>
      </c>
      <c r="R32" s="1">
        <f t="shared" si="4"/>
        <v>8</v>
      </c>
      <c r="S32" s="1">
        <f t="shared" si="5"/>
        <v>5</v>
      </c>
      <c r="T32" s="1">
        <f t="shared" si="6"/>
        <v>19</v>
      </c>
      <c r="U32" s="1" t="s">
        <v>59</v>
      </c>
    </row>
    <row r="33" spans="1:21" x14ac:dyDescent="0.25">
      <c r="A33" s="1">
        <v>27</v>
      </c>
      <c r="B33" s="3">
        <v>45462</v>
      </c>
      <c r="C33" s="3">
        <v>45462</v>
      </c>
      <c r="D33" s="3">
        <v>45466</v>
      </c>
      <c r="E33" s="3">
        <v>45469</v>
      </c>
      <c r="F33" s="3">
        <v>45471</v>
      </c>
      <c r="G33" s="3">
        <v>45473</v>
      </c>
      <c r="H33" s="3">
        <v>45476</v>
      </c>
      <c r="I33" s="1" t="s">
        <v>32</v>
      </c>
      <c r="J33" s="1" t="s">
        <v>33</v>
      </c>
      <c r="K33" s="1">
        <v>30</v>
      </c>
      <c r="L33" s="1" t="s">
        <v>52</v>
      </c>
      <c r="M33" s="1" t="str">
        <f t="shared" si="7"/>
        <v>27_30C_Aedes terrens_Goias</v>
      </c>
      <c r="N33" s="1">
        <f t="shared" si="0"/>
        <v>0</v>
      </c>
      <c r="O33" s="1">
        <f t="shared" si="1"/>
        <v>4</v>
      </c>
      <c r="P33" s="1">
        <f t="shared" si="2"/>
        <v>3</v>
      </c>
      <c r="Q33" s="1">
        <f t="shared" si="3"/>
        <v>2</v>
      </c>
      <c r="R33" s="1">
        <f t="shared" si="4"/>
        <v>2</v>
      </c>
      <c r="S33" s="1">
        <f t="shared" si="5"/>
        <v>3</v>
      </c>
      <c r="T33" s="1">
        <f t="shared" si="6"/>
        <v>14</v>
      </c>
      <c r="U33" s="1" t="s">
        <v>59</v>
      </c>
    </row>
    <row r="34" spans="1:21" x14ac:dyDescent="0.25">
      <c r="A34" s="1">
        <v>28</v>
      </c>
      <c r="B34" s="3">
        <v>45462</v>
      </c>
      <c r="C34" s="3">
        <v>45462</v>
      </c>
      <c r="D34" s="3">
        <v>45464</v>
      </c>
      <c r="E34" s="3">
        <v>45466</v>
      </c>
      <c r="F34" s="3">
        <v>45469</v>
      </c>
      <c r="G34" s="3">
        <v>45471</v>
      </c>
      <c r="H34" s="3">
        <v>45474</v>
      </c>
      <c r="I34" s="1" t="s">
        <v>32</v>
      </c>
      <c r="J34" s="1" t="s">
        <v>33</v>
      </c>
      <c r="K34" s="1">
        <v>30</v>
      </c>
      <c r="L34" s="1" t="s">
        <v>52</v>
      </c>
      <c r="M34" s="1" t="str">
        <f t="shared" si="7"/>
        <v>28_30C_Aedes terrens_Goias</v>
      </c>
      <c r="N34" s="1">
        <f t="shared" ref="N34:N65" si="8">C34-B34</f>
        <v>0</v>
      </c>
      <c r="O34" s="1">
        <f t="shared" ref="O34:O65" si="9">D34-C34</f>
        <v>2</v>
      </c>
      <c r="P34" s="1">
        <f t="shared" ref="P34:P65" si="10">E34-D34</f>
        <v>2</v>
      </c>
      <c r="Q34" s="1">
        <f t="shared" ref="Q34:Q65" si="11">F34-E34</f>
        <v>3</v>
      </c>
      <c r="R34" s="1">
        <f t="shared" ref="R34:R65" si="12">G34-F34</f>
        <v>2</v>
      </c>
      <c r="S34" s="1">
        <f t="shared" ref="S34:S65" si="13">H34-G34</f>
        <v>3</v>
      </c>
      <c r="T34" s="1">
        <f t="shared" ref="T34:T65" si="14">H34-B34</f>
        <v>12</v>
      </c>
      <c r="U34" s="1" t="s">
        <v>59</v>
      </c>
    </row>
    <row r="35" spans="1:21" x14ac:dyDescent="0.25">
      <c r="A35" s="1">
        <v>29</v>
      </c>
      <c r="B35" s="3">
        <v>45462</v>
      </c>
      <c r="C35" s="3">
        <v>45462</v>
      </c>
      <c r="D35" s="3">
        <v>45467</v>
      </c>
      <c r="E35" s="3">
        <v>45470</v>
      </c>
      <c r="F35" s="3">
        <v>45471</v>
      </c>
      <c r="G35" s="3">
        <v>45472</v>
      </c>
      <c r="H35" s="3">
        <v>45474</v>
      </c>
      <c r="I35" s="1" t="s">
        <v>32</v>
      </c>
      <c r="J35" s="1" t="s">
        <v>34</v>
      </c>
      <c r="K35" s="1">
        <v>25</v>
      </c>
      <c r="L35" s="1" t="s">
        <v>52</v>
      </c>
      <c r="M35" s="1" t="str">
        <f t="shared" si="7"/>
        <v>29_25C_Aedes terrens_Goias</v>
      </c>
      <c r="N35" s="1">
        <f t="shared" si="8"/>
        <v>0</v>
      </c>
      <c r="O35" s="1">
        <f t="shared" si="9"/>
        <v>5</v>
      </c>
      <c r="P35" s="1">
        <f t="shared" si="10"/>
        <v>3</v>
      </c>
      <c r="Q35" s="1">
        <f t="shared" si="11"/>
        <v>1</v>
      </c>
      <c r="R35" s="1">
        <f t="shared" si="12"/>
        <v>1</v>
      </c>
      <c r="S35" s="1">
        <f t="shared" si="13"/>
        <v>2</v>
      </c>
      <c r="T35" s="1">
        <f t="shared" si="14"/>
        <v>12</v>
      </c>
      <c r="U35" s="1" t="s">
        <v>59</v>
      </c>
    </row>
    <row r="36" spans="1:21" x14ac:dyDescent="0.25">
      <c r="A36" s="1">
        <v>29</v>
      </c>
      <c r="B36" s="3">
        <v>45462</v>
      </c>
      <c r="C36" s="3">
        <v>45462</v>
      </c>
      <c r="D36" s="3">
        <v>45464</v>
      </c>
      <c r="E36" s="3">
        <v>45467</v>
      </c>
      <c r="F36" s="3">
        <v>45470</v>
      </c>
      <c r="G36" s="3">
        <v>45473</v>
      </c>
      <c r="H36" s="3">
        <v>45476</v>
      </c>
      <c r="I36" s="1" t="s">
        <v>32</v>
      </c>
      <c r="J36" s="1" t="s">
        <v>34</v>
      </c>
      <c r="K36" s="1">
        <v>30</v>
      </c>
      <c r="L36" s="1" t="s">
        <v>52</v>
      </c>
      <c r="M36" s="1" t="str">
        <f t="shared" si="7"/>
        <v>29_30C_Aedes terrens_Goias</v>
      </c>
      <c r="N36" s="1">
        <f t="shared" si="8"/>
        <v>0</v>
      </c>
      <c r="O36" s="1">
        <f t="shared" si="9"/>
        <v>2</v>
      </c>
      <c r="P36" s="1">
        <f t="shared" si="10"/>
        <v>3</v>
      </c>
      <c r="Q36" s="1">
        <f t="shared" si="11"/>
        <v>3</v>
      </c>
      <c r="R36" s="1">
        <f t="shared" si="12"/>
        <v>3</v>
      </c>
      <c r="S36" s="1">
        <f t="shared" si="13"/>
        <v>3</v>
      </c>
      <c r="T36" s="1">
        <f t="shared" si="14"/>
        <v>14</v>
      </c>
      <c r="U36" s="1" t="s">
        <v>59</v>
      </c>
    </row>
    <row r="37" spans="1:21" x14ac:dyDescent="0.25">
      <c r="A37" s="1">
        <v>30</v>
      </c>
      <c r="B37" s="3">
        <v>45462</v>
      </c>
      <c r="C37" s="3">
        <v>45462</v>
      </c>
      <c r="D37" s="3">
        <v>45467</v>
      </c>
      <c r="E37" s="3">
        <v>45469</v>
      </c>
      <c r="F37" s="3">
        <v>45470</v>
      </c>
      <c r="G37" s="3">
        <v>45473</v>
      </c>
      <c r="H37" s="3">
        <v>45476</v>
      </c>
      <c r="I37" s="1" t="s">
        <v>32</v>
      </c>
      <c r="J37" s="1" t="s">
        <v>34</v>
      </c>
      <c r="K37" s="1">
        <v>25</v>
      </c>
      <c r="L37" s="1" t="s">
        <v>52</v>
      </c>
      <c r="M37" s="1" t="str">
        <f t="shared" si="7"/>
        <v>30_25C_Aedes terrens_Goias</v>
      </c>
      <c r="N37" s="1">
        <f t="shared" si="8"/>
        <v>0</v>
      </c>
      <c r="O37" s="1">
        <f t="shared" si="9"/>
        <v>5</v>
      </c>
      <c r="P37" s="1">
        <f t="shared" si="10"/>
        <v>2</v>
      </c>
      <c r="Q37" s="1">
        <f t="shared" si="11"/>
        <v>1</v>
      </c>
      <c r="R37" s="1">
        <f t="shared" si="12"/>
        <v>3</v>
      </c>
      <c r="S37" s="1">
        <f t="shared" si="13"/>
        <v>3</v>
      </c>
      <c r="T37" s="1">
        <f t="shared" si="14"/>
        <v>14</v>
      </c>
      <c r="U37" s="1" t="s">
        <v>59</v>
      </c>
    </row>
    <row r="38" spans="1:21" x14ac:dyDescent="0.25">
      <c r="A38" s="1">
        <v>30</v>
      </c>
      <c r="B38" s="3">
        <v>45462</v>
      </c>
      <c r="C38" s="3">
        <v>45462</v>
      </c>
      <c r="D38" s="3">
        <v>45465</v>
      </c>
      <c r="E38" s="3">
        <v>45466</v>
      </c>
      <c r="F38" s="3">
        <v>45467</v>
      </c>
      <c r="G38" s="3">
        <v>45472</v>
      </c>
      <c r="H38" s="3">
        <v>45475</v>
      </c>
      <c r="I38" s="1" t="s">
        <v>32</v>
      </c>
      <c r="J38" s="1" t="s">
        <v>33</v>
      </c>
      <c r="K38" s="1">
        <v>30</v>
      </c>
      <c r="L38" s="1" t="s">
        <v>52</v>
      </c>
      <c r="M38" s="1" t="str">
        <f t="shared" si="7"/>
        <v>30_30C_Aedes terrens_Goias</v>
      </c>
      <c r="N38" s="1">
        <f t="shared" si="8"/>
        <v>0</v>
      </c>
      <c r="O38" s="1">
        <f t="shared" si="9"/>
        <v>3</v>
      </c>
      <c r="P38" s="1">
        <f t="shared" si="10"/>
        <v>1</v>
      </c>
      <c r="Q38" s="1">
        <f t="shared" si="11"/>
        <v>1</v>
      </c>
      <c r="R38" s="1">
        <f t="shared" si="12"/>
        <v>5</v>
      </c>
      <c r="S38" s="1">
        <f t="shared" si="13"/>
        <v>3</v>
      </c>
      <c r="T38" s="1">
        <f t="shared" si="14"/>
        <v>13</v>
      </c>
      <c r="U38" s="1" t="s">
        <v>59</v>
      </c>
    </row>
    <row r="39" spans="1:21" x14ac:dyDescent="0.25">
      <c r="A39" s="1">
        <v>31</v>
      </c>
      <c r="B39" s="3">
        <v>45462</v>
      </c>
      <c r="C39" s="3">
        <v>45462</v>
      </c>
      <c r="D39" s="3">
        <v>45465</v>
      </c>
      <c r="E39" s="3">
        <v>45467</v>
      </c>
      <c r="F39" s="3">
        <v>45471</v>
      </c>
      <c r="G39" s="3">
        <v>45475</v>
      </c>
      <c r="H39" s="3">
        <v>45477</v>
      </c>
      <c r="I39" s="1" t="s">
        <v>32</v>
      </c>
      <c r="J39" s="1" t="s">
        <v>33</v>
      </c>
      <c r="K39" s="1">
        <v>25</v>
      </c>
      <c r="L39" s="1" t="s">
        <v>52</v>
      </c>
      <c r="M39" s="1" t="str">
        <f t="shared" si="7"/>
        <v>31_25C_Aedes terrens_Goias</v>
      </c>
      <c r="N39" s="1">
        <f t="shared" si="8"/>
        <v>0</v>
      </c>
      <c r="O39" s="1">
        <f t="shared" si="9"/>
        <v>3</v>
      </c>
      <c r="P39" s="1">
        <f t="shared" si="10"/>
        <v>2</v>
      </c>
      <c r="Q39" s="1">
        <f t="shared" si="11"/>
        <v>4</v>
      </c>
      <c r="R39" s="1">
        <f t="shared" si="12"/>
        <v>4</v>
      </c>
      <c r="S39" s="1">
        <f t="shared" si="13"/>
        <v>2</v>
      </c>
      <c r="T39" s="1">
        <f t="shared" si="14"/>
        <v>15</v>
      </c>
      <c r="U39" s="1" t="s">
        <v>59</v>
      </c>
    </row>
    <row r="40" spans="1:21" x14ac:dyDescent="0.25">
      <c r="A40" s="1">
        <v>31</v>
      </c>
      <c r="B40" s="3">
        <v>45462</v>
      </c>
      <c r="C40" s="3">
        <v>45462</v>
      </c>
      <c r="D40" s="3">
        <v>45464</v>
      </c>
      <c r="E40" s="3">
        <v>45466</v>
      </c>
      <c r="F40" s="3">
        <v>45467</v>
      </c>
      <c r="G40" s="3">
        <v>45473</v>
      </c>
      <c r="H40" s="3">
        <v>45475</v>
      </c>
      <c r="I40" s="1" t="s">
        <v>32</v>
      </c>
      <c r="J40" s="1" t="s">
        <v>34</v>
      </c>
      <c r="K40" s="1">
        <v>30</v>
      </c>
      <c r="L40" s="1" t="s">
        <v>52</v>
      </c>
      <c r="M40" s="1" t="str">
        <f t="shared" si="7"/>
        <v>31_30C_Aedes terrens_Goias</v>
      </c>
      <c r="N40" s="1">
        <f t="shared" si="8"/>
        <v>0</v>
      </c>
      <c r="O40" s="1">
        <f t="shared" si="9"/>
        <v>2</v>
      </c>
      <c r="P40" s="1">
        <f t="shared" si="10"/>
        <v>2</v>
      </c>
      <c r="Q40" s="1">
        <f t="shared" si="11"/>
        <v>1</v>
      </c>
      <c r="R40" s="1">
        <f t="shared" si="12"/>
        <v>6</v>
      </c>
      <c r="S40" s="1">
        <f t="shared" si="13"/>
        <v>2</v>
      </c>
      <c r="T40" s="1">
        <f t="shared" si="14"/>
        <v>13</v>
      </c>
      <c r="U40" s="1" t="s">
        <v>59</v>
      </c>
    </row>
    <row r="41" spans="1:21" x14ac:dyDescent="0.25">
      <c r="A41" s="1">
        <v>32</v>
      </c>
      <c r="B41" s="3">
        <v>45462</v>
      </c>
      <c r="C41" s="3">
        <v>45462</v>
      </c>
      <c r="D41" s="3">
        <v>45466</v>
      </c>
      <c r="E41" s="3">
        <v>45468</v>
      </c>
      <c r="F41" s="3">
        <v>45471</v>
      </c>
      <c r="G41" s="3">
        <v>45475</v>
      </c>
      <c r="H41" s="3">
        <v>45478</v>
      </c>
      <c r="I41" s="1" t="s">
        <v>32</v>
      </c>
      <c r="J41" s="1" t="s">
        <v>34</v>
      </c>
      <c r="K41" s="1">
        <v>25</v>
      </c>
      <c r="L41" s="1" t="s">
        <v>52</v>
      </c>
      <c r="M41" s="1" t="str">
        <f t="shared" si="7"/>
        <v>32_25C_Aedes terrens_Goias</v>
      </c>
      <c r="N41" s="1">
        <f t="shared" si="8"/>
        <v>0</v>
      </c>
      <c r="O41" s="1">
        <f t="shared" si="9"/>
        <v>4</v>
      </c>
      <c r="P41" s="1">
        <f t="shared" si="10"/>
        <v>2</v>
      </c>
      <c r="Q41" s="1">
        <f t="shared" si="11"/>
        <v>3</v>
      </c>
      <c r="R41" s="1">
        <f t="shared" si="12"/>
        <v>4</v>
      </c>
      <c r="S41" s="1">
        <f t="shared" si="13"/>
        <v>3</v>
      </c>
      <c r="T41" s="1">
        <f t="shared" si="14"/>
        <v>16</v>
      </c>
      <c r="U41" s="1" t="s">
        <v>59</v>
      </c>
    </row>
    <row r="42" spans="1:21" x14ac:dyDescent="0.25">
      <c r="A42" s="1">
        <v>32</v>
      </c>
      <c r="B42" s="3">
        <v>45462</v>
      </c>
      <c r="C42" s="3">
        <v>45462</v>
      </c>
      <c r="D42" s="3">
        <v>45464</v>
      </c>
      <c r="E42" s="3">
        <v>45466</v>
      </c>
      <c r="F42" s="3">
        <v>45467</v>
      </c>
      <c r="G42" s="3">
        <v>45472</v>
      </c>
      <c r="H42" s="3">
        <v>45474</v>
      </c>
      <c r="I42" s="1" t="s">
        <v>32</v>
      </c>
      <c r="J42" s="1" t="s">
        <v>34</v>
      </c>
      <c r="K42" s="1">
        <v>30</v>
      </c>
      <c r="L42" s="1" t="s">
        <v>52</v>
      </c>
      <c r="M42" s="1" t="str">
        <f t="shared" si="7"/>
        <v>32_30C_Aedes terrens_Goias</v>
      </c>
      <c r="N42" s="1">
        <f t="shared" si="8"/>
        <v>0</v>
      </c>
      <c r="O42" s="1">
        <f t="shared" si="9"/>
        <v>2</v>
      </c>
      <c r="P42" s="1">
        <f t="shared" si="10"/>
        <v>2</v>
      </c>
      <c r="Q42" s="1">
        <f t="shared" si="11"/>
        <v>1</v>
      </c>
      <c r="R42" s="1">
        <f t="shared" si="12"/>
        <v>5</v>
      </c>
      <c r="S42" s="1">
        <f t="shared" si="13"/>
        <v>2</v>
      </c>
      <c r="T42" s="1">
        <f t="shared" si="14"/>
        <v>12</v>
      </c>
      <c r="U42" s="1" t="s">
        <v>59</v>
      </c>
    </row>
    <row r="43" spans="1:21" x14ac:dyDescent="0.25">
      <c r="A43" s="1">
        <v>33</v>
      </c>
      <c r="B43" s="3">
        <v>45462</v>
      </c>
      <c r="C43" s="3">
        <v>45462</v>
      </c>
      <c r="D43" s="3">
        <v>45467</v>
      </c>
      <c r="E43" s="3">
        <v>45469</v>
      </c>
      <c r="F43" s="3">
        <v>45470</v>
      </c>
      <c r="G43" s="3">
        <v>45473</v>
      </c>
      <c r="H43" s="3">
        <v>45476</v>
      </c>
      <c r="I43" s="1" t="s">
        <v>32</v>
      </c>
      <c r="J43" s="1" t="s">
        <v>34</v>
      </c>
      <c r="K43" s="1">
        <v>25</v>
      </c>
      <c r="L43" s="1" t="s">
        <v>52</v>
      </c>
      <c r="M43" s="1" t="str">
        <f t="shared" si="7"/>
        <v>33_25C_Aedes terrens_Goias</v>
      </c>
      <c r="N43" s="1">
        <f t="shared" si="8"/>
        <v>0</v>
      </c>
      <c r="O43" s="1">
        <f t="shared" si="9"/>
        <v>5</v>
      </c>
      <c r="P43" s="1">
        <f t="shared" si="10"/>
        <v>2</v>
      </c>
      <c r="Q43" s="1">
        <f t="shared" si="11"/>
        <v>1</v>
      </c>
      <c r="R43" s="1">
        <f t="shared" si="12"/>
        <v>3</v>
      </c>
      <c r="S43" s="1">
        <f t="shared" si="13"/>
        <v>3</v>
      </c>
      <c r="T43" s="1">
        <f t="shared" si="14"/>
        <v>14</v>
      </c>
      <c r="U43" s="1" t="s">
        <v>59</v>
      </c>
    </row>
    <row r="44" spans="1:21" x14ac:dyDescent="0.25">
      <c r="A44" s="1">
        <v>33</v>
      </c>
      <c r="B44" s="3">
        <v>45462</v>
      </c>
      <c r="C44" s="3">
        <v>45462</v>
      </c>
      <c r="D44" s="3">
        <v>45465</v>
      </c>
      <c r="E44" s="3">
        <v>45466</v>
      </c>
      <c r="F44" s="3">
        <v>45471</v>
      </c>
      <c r="G44" s="3">
        <v>45472</v>
      </c>
      <c r="H44" s="3">
        <v>45474</v>
      </c>
      <c r="I44" s="1" t="s">
        <v>32</v>
      </c>
      <c r="J44" s="1" t="s">
        <v>33</v>
      </c>
      <c r="K44" s="1">
        <v>30</v>
      </c>
      <c r="L44" s="1" t="s">
        <v>52</v>
      </c>
      <c r="M44" s="1" t="str">
        <f t="shared" si="7"/>
        <v>33_30C_Aedes terrens_Goias</v>
      </c>
      <c r="N44" s="1">
        <f t="shared" si="8"/>
        <v>0</v>
      </c>
      <c r="O44" s="1">
        <f t="shared" si="9"/>
        <v>3</v>
      </c>
      <c r="P44" s="1">
        <f t="shared" si="10"/>
        <v>1</v>
      </c>
      <c r="Q44" s="1">
        <f t="shared" si="11"/>
        <v>5</v>
      </c>
      <c r="R44" s="1">
        <f t="shared" si="12"/>
        <v>1</v>
      </c>
      <c r="S44" s="1">
        <f t="shared" si="13"/>
        <v>2</v>
      </c>
      <c r="T44" s="1">
        <f t="shared" si="14"/>
        <v>12</v>
      </c>
      <c r="U44" s="1" t="s">
        <v>59</v>
      </c>
    </row>
    <row r="45" spans="1:21" x14ac:dyDescent="0.25">
      <c r="A45" s="1">
        <v>34</v>
      </c>
      <c r="B45" s="3">
        <v>45462</v>
      </c>
      <c r="C45" s="3">
        <v>45462</v>
      </c>
      <c r="D45" s="3">
        <v>45465</v>
      </c>
      <c r="E45" s="3">
        <v>45467</v>
      </c>
      <c r="F45" s="3">
        <v>45469</v>
      </c>
      <c r="G45" s="3">
        <v>45473</v>
      </c>
      <c r="H45" s="3">
        <v>45476</v>
      </c>
      <c r="I45" s="1" t="s">
        <v>32</v>
      </c>
      <c r="J45" s="1" t="s">
        <v>33</v>
      </c>
      <c r="K45" s="1">
        <v>25</v>
      </c>
      <c r="L45" s="1" t="s">
        <v>52</v>
      </c>
      <c r="M45" s="1" t="str">
        <f t="shared" si="7"/>
        <v>34_25C_Aedes terrens_Goias</v>
      </c>
      <c r="N45" s="1">
        <f t="shared" si="8"/>
        <v>0</v>
      </c>
      <c r="O45" s="1">
        <f t="shared" si="9"/>
        <v>3</v>
      </c>
      <c r="P45" s="1">
        <f t="shared" si="10"/>
        <v>2</v>
      </c>
      <c r="Q45" s="1">
        <f t="shared" si="11"/>
        <v>2</v>
      </c>
      <c r="R45" s="1">
        <f t="shared" si="12"/>
        <v>4</v>
      </c>
      <c r="S45" s="1">
        <f t="shared" si="13"/>
        <v>3</v>
      </c>
      <c r="T45" s="1">
        <f t="shared" si="14"/>
        <v>14</v>
      </c>
      <c r="U45" s="1" t="s">
        <v>59</v>
      </c>
    </row>
    <row r="46" spans="1:21" x14ac:dyDescent="0.25">
      <c r="A46" s="1">
        <v>34</v>
      </c>
      <c r="B46" s="3">
        <v>45462</v>
      </c>
      <c r="C46" s="3">
        <v>45462</v>
      </c>
      <c r="D46" s="3">
        <v>45465</v>
      </c>
      <c r="E46" s="3">
        <v>45467</v>
      </c>
      <c r="F46" s="3">
        <v>45469</v>
      </c>
      <c r="G46" s="3">
        <v>45474</v>
      </c>
      <c r="H46" s="3">
        <v>45476</v>
      </c>
      <c r="I46" s="1" t="s">
        <v>32</v>
      </c>
      <c r="J46" s="1" t="s">
        <v>34</v>
      </c>
      <c r="K46" s="1">
        <v>30</v>
      </c>
      <c r="L46" s="1" t="s">
        <v>52</v>
      </c>
      <c r="M46" s="1" t="str">
        <f t="shared" si="7"/>
        <v>34_30C_Aedes terrens_Goias</v>
      </c>
      <c r="N46" s="1">
        <f t="shared" si="8"/>
        <v>0</v>
      </c>
      <c r="O46" s="1">
        <f t="shared" si="9"/>
        <v>3</v>
      </c>
      <c r="P46" s="1">
        <f t="shared" si="10"/>
        <v>2</v>
      </c>
      <c r="Q46" s="1">
        <f t="shared" si="11"/>
        <v>2</v>
      </c>
      <c r="R46" s="1">
        <f t="shared" si="12"/>
        <v>5</v>
      </c>
      <c r="S46" s="1">
        <f t="shared" si="13"/>
        <v>2</v>
      </c>
      <c r="T46" s="1">
        <f t="shared" si="14"/>
        <v>14</v>
      </c>
      <c r="U46" s="1" t="s">
        <v>59</v>
      </c>
    </row>
    <row r="47" spans="1:21" x14ac:dyDescent="0.25">
      <c r="A47" s="1">
        <v>35</v>
      </c>
      <c r="B47" s="3">
        <v>45462</v>
      </c>
      <c r="C47" s="3">
        <v>45462</v>
      </c>
      <c r="D47" s="3">
        <v>45465</v>
      </c>
      <c r="E47" s="3">
        <v>45467</v>
      </c>
      <c r="F47" s="3">
        <v>45469</v>
      </c>
      <c r="G47" s="3">
        <v>45474</v>
      </c>
      <c r="H47" s="3">
        <v>45476</v>
      </c>
      <c r="I47" s="1" t="s">
        <v>32</v>
      </c>
      <c r="J47" s="1" t="s">
        <v>33</v>
      </c>
      <c r="K47" s="1">
        <v>25</v>
      </c>
      <c r="L47" s="1" t="s">
        <v>52</v>
      </c>
      <c r="M47" s="1" t="str">
        <f t="shared" si="7"/>
        <v>35_25C_Aedes terrens_Goias</v>
      </c>
      <c r="N47" s="1">
        <f t="shared" si="8"/>
        <v>0</v>
      </c>
      <c r="O47" s="1">
        <f t="shared" si="9"/>
        <v>3</v>
      </c>
      <c r="P47" s="1">
        <f t="shared" si="10"/>
        <v>2</v>
      </c>
      <c r="Q47" s="1">
        <f t="shared" si="11"/>
        <v>2</v>
      </c>
      <c r="R47" s="1">
        <f t="shared" si="12"/>
        <v>5</v>
      </c>
      <c r="S47" s="1">
        <f t="shared" si="13"/>
        <v>2</v>
      </c>
      <c r="T47" s="1">
        <f t="shared" si="14"/>
        <v>14</v>
      </c>
      <c r="U47" s="1" t="s">
        <v>59</v>
      </c>
    </row>
    <row r="48" spans="1:21" x14ac:dyDescent="0.25">
      <c r="A48" s="1">
        <v>35</v>
      </c>
      <c r="B48" s="3">
        <v>45462</v>
      </c>
      <c r="C48" s="3">
        <v>45462</v>
      </c>
      <c r="D48" s="3">
        <v>45465</v>
      </c>
      <c r="E48" s="3">
        <v>45467</v>
      </c>
      <c r="F48" s="3">
        <v>45469</v>
      </c>
      <c r="G48" s="3">
        <v>45472</v>
      </c>
      <c r="H48" s="3">
        <v>45474</v>
      </c>
      <c r="I48" s="1" t="s">
        <v>32</v>
      </c>
      <c r="J48" s="1" t="s">
        <v>34</v>
      </c>
      <c r="K48" s="1">
        <v>30</v>
      </c>
      <c r="L48" s="1" t="s">
        <v>52</v>
      </c>
      <c r="M48" s="1" t="str">
        <f t="shared" si="7"/>
        <v>35_30C_Aedes terrens_Goias</v>
      </c>
      <c r="N48" s="1">
        <f t="shared" si="8"/>
        <v>0</v>
      </c>
      <c r="O48" s="1">
        <f t="shared" si="9"/>
        <v>3</v>
      </c>
      <c r="P48" s="1">
        <f t="shared" si="10"/>
        <v>2</v>
      </c>
      <c r="Q48" s="1">
        <f t="shared" si="11"/>
        <v>2</v>
      </c>
      <c r="R48" s="1">
        <f t="shared" si="12"/>
        <v>3</v>
      </c>
      <c r="S48" s="1">
        <f t="shared" si="13"/>
        <v>2</v>
      </c>
      <c r="T48" s="1">
        <f t="shared" si="14"/>
        <v>12</v>
      </c>
      <c r="U48" s="1" t="s">
        <v>59</v>
      </c>
    </row>
    <row r="49" spans="1:21" x14ac:dyDescent="0.25">
      <c r="A49" s="1">
        <v>36</v>
      </c>
      <c r="B49" s="3">
        <v>45462</v>
      </c>
      <c r="C49" s="3">
        <v>45462</v>
      </c>
      <c r="D49" s="3">
        <v>45465</v>
      </c>
      <c r="E49" s="3">
        <v>45467</v>
      </c>
      <c r="F49" s="3">
        <v>45469</v>
      </c>
      <c r="G49" s="3">
        <v>45473</v>
      </c>
      <c r="H49" s="3">
        <v>45475</v>
      </c>
      <c r="I49" s="1" t="s">
        <v>32</v>
      </c>
      <c r="J49" s="1" t="s">
        <v>34</v>
      </c>
      <c r="K49" s="1">
        <v>30</v>
      </c>
      <c r="L49" s="1" t="s">
        <v>52</v>
      </c>
      <c r="M49" s="1" t="str">
        <f t="shared" si="7"/>
        <v>36_30C_Aedes terrens_Goias</v>
      </c>
      <c r="N49" s="1">
        <f t="shared" si="8"/>
        <v>0</v>
      </c>
      <c r="O49" s="1">
        <f t="shared" si="9"/>
        <v>3</v>
      </c>
      <c r="P49" s="1">
        <f t="shared" si="10"/>
        <v>2</v>
      </c>
      <c r="Q49" s="1">
        <f t="shared" si="11"/>
        <v>2</v>
      </c>
      <c r="R49" s="1">
        <f t="shared" si="12"/>
        <v>4</v>
      </c>
      <c r="S49" s="1">
        <f t="shared" si="13"/>
        <v>2</v>
      </c>
      <c r="T49" s="1">
        <f t="shared" si="14"/>
        <v>13</v>
      </c>
      <c r="U49" s="1" t="s">
        <v>59</v>
      </c>
    </row>
    <row r="50" spans="1:21" x14ac:dyDescent="0.25">
      <c r="A50" s="1">
        <v>37</v>
      </c>
      <c r="B50" s="3">
        <v>45462</v>
      </c>
      <c r="C50" s="3">
        <v>45462</v>
      </c>
      <c r="D50" s="3">
        <v>45465</v>
      </c>
      <c r="E50" s="3">
        <v>45467</v>
      </c>
      <c r="F50" s="3">
        <v>45469</v>
      </c>
      <c r="G50" s="3">
        <v>45474</v>
      </c>
      <c r="H50" s="3">
        <v>45476</v>
      </c>
      <c r="I50" s="1" t="s">
        <v>32</v>
      </c>
      <c r="J50" s="1" t="s">
        <v>34</v>
      </c>
      <c r="K50" s="1">
        <v>25</v>
      </c>
      <c r="L50" s="1" t="s">
        <v>52</v>
      </c>
      <c r="M50" s="1" t="str">
        <f t="shared" si="7"/>
        <v>37_25C_Aedes terrens_Goias</v>
      </c>
      <c r="N50" s="1">
        <f t="shared" si="8"/>
        <v>0</v>
      </c>
      <c r="O50" s="1">
        <f t="shared" si="9"/>
        <v>3</v>
      </c>
      <c r="P50" s="1">
        <f t="shared" si="10"/>
        <v>2</v>
      </c>
      <c r="Q50" s="1">
        <f t="shared" si="11"/>
        <v>2</v>
      </c>
      <c r="R50" s="1">
        <f t="shared" si="12"/>
        <v>5</v>
      </c>
      <c r="S50" s="1">
        <f t="shared" si="13"/>
        <v>2</v>
      </c>
      <c r="T50" s="1">
        <f t="shared" si="14"/>
        <v>14</v>
      </c>
      <c r="U50" s="1" t="s">
        <v>59</v>
      </c>
    </row>
    <row r="51" spans="1:21" x14ac:dyDescent="0.25">
      <c r="A51" s="1">
        <v>37</v>
      </c>
      <c r="B51" s="3">
        <v>45462</v>
      </c>
      <c r="C51" s="3">
        <v>45462</v>
      </c>
      <c r="D51" s="3">
        <v>45465</v>
      </c>
      <c r="E51" s="3">
        <v>45467</v>
      </c>
      <c r="F51" s="3">
        <v>45469</v>
      </c>
      <c r="G51" s="3">
        <v>45472</v>
      </c>
      <c r="H51" s="3">
        <v>45475</v>
      </c>
      <c r="I51" s="1" t="s">
        <v>32</v>
      </c>
      <c r="J51" s="1" t="s">
        <v>34</v>
      </c>
      <c r="K51" s="1">
        <v>30</v>
      </c>
      <c r="L51" s="1" t="s">
        <v>52</v>
      </c>
      <c r="M51" s="1" t="str">
        <f t="shared" si="7"/>
        <v>37_30C_Aedes terrens_Goias</v>
      </c>
      <c r="N51" s="1">
        <f t="shared" si="8"/>
        <v>0</v>
      </c>
      <c r="O51" s="1">
        <f t="shared" si="9"/>
        <v>3</v>
      </c>
      <c r="P51" s="1">
        <f t="shared" si="10"/>
        <v>2</v>
      </c>
      <c r="Q51" s="1">
        <f t="shared" si="11"/>
        <v>2</v>
      </c>
      <c r="R51" s="1">
        <f t="shared" si="12"/>
        <v>3</v>
      </c>
      <c r="S51" s="1">
        <f t="shared" si="13"/>
        <v>3</v>
      </c>
      <c r="T51" s="1">
        <f t="shared" si="14"/>
        <v>13</v>
      </c>
      <c r="U51" s="1" t="s">
        <v>59</v>
      </c>
    </row>
    <row r="52" spans="1:21" x14ac:dyDescent="0.25">
      <c r="A52" s="1">
        <v>38</v>
      </c>
      <c r="B52" s="3">
        <v>45462</v>
      </c>
      <c r="C52" s="3">
        <v>45462</v>
      </c>
      <c r="D52" s="3">
        <v>45464</v>
      </c>
      <c r="E52" s="3">
        <v>45466</v>
      </c>
      <c r="F52" s="3">
        <v>45467</v>
      </c>
      <c r="G52" s="3">
        <v>45471</v>
      </c>
      <c r="H52" s="3">
        <v>45474</v>
      </c>
      <c r="I52" s="1" t="s">
        <v>32</v>
      </c>
      <c r="J52" s="1" t="s">
        <v>34</v>
      </c>
      <c r="K52" s="1">
        <v>30</v>
      </c>
      <c r="L52" s="1" t="s">
        <v>52</v>
      </c>
      <c r="M52" s="1" t="str">
        <f t="shared" si="7"/>
        <v>38_30C_Aedes terrens_Goias</v>
      </c>
      <c r="N52" s="1">
        <f t="shared" si="8"/>
        <v>0</v>
      </c>
      <c r="O52" s="1">
        <f t="shared" si="9"/>
        <v>2</v>
      </c>
      <c r="P52" s="1">
        <f t="shared" si="10"/>
        <v>2</v>
      </c>
      <c r="Q52" s="1">
        <f t="shared" si="11"/>
        <v>1</v>
      </c>
      <c r="R52" s="1">
        <f t="shared" si="12"/>
        <v>4</v>
      </c>
      <c r="S52" s="1">
        <f t="shared" si="13"/>
        <v>3</v>
      </c>
      <c r="T52" s="1">
        <f t="shared" si="14"/>
        <v>12</v>
      </c>
      <c r="U52" s="1" t="s">
        <v>59</v>
      </c>
    </row>
    <row r="53" spans="1:21" x14ac:dyDescent="0.25">
      <c r="A53" s="1">
        <v>39</v>
      </c>
      <c r="B53" s="3">
        <v>45462</v>
      </c>
      <c r="C53" s="3">
        <v>45462</v>
      </c>
      <c r="D53" s="3">
        <v>45466</v>
      </c>
      <c r="E53" s="3">
        <v>45468</v>
      </c>
      <c r="F53" s="3">
        <v>45470</v>
      </c>
      <c r="G53" s="3">
        <v>45475</v>
      </c>
      <c r="H53" s="3">
        <v>45476</v>
      </c>
      <c r="I53" s="1" t="s">
        <v>32</v>
      </c>
      <c r="J53" s="1" t="s">
        <v>33</v>
      </c>
      <c r="K53" s="1">
        <v>25</v>
      </c>
      <c r="L53" s="1" t="s">
        <v>52</v>
      </c>
      <c r="M53" s="1" t="str">
        <f t="shared" si="7"/>
        <v>39_25C_Aedes terrens_Goias</v>
      </c>
      <c r="N53" s="1">
        <f t="shared" si="8"/>
        <v>0</v>
      </c>
      <c r="O53" s="1">
        <f t="shared" si="9"/>
        <v>4</v>
      </c>
      <c r="P53" s="1">
        <f t="shared" si="10"/>
        <v>2</v>
      </c>
      <c r="Q53" s="1">
        <f t="shared" si="11"/>
        <v>2</v>
      </c>
      <c r="R53" s="1">
        <f t="shared" si="12"/>
        <v>5</v>
      </c>
      <c r="S53" s="1">
        <f t="shared" si="13"/>
        <v>1</v>
      </c>
      <c r="T53" s="1">
        <f t="shared" si="14"/>
        <v>14</v>
      </c>
      <c r="U53" s="1" t="s">
        <v>59</v>
      </c>
    </row>
    <row r="54" spans="1:21" x14ac:dyDescent="0.25">
      <c r="A54" s="1">
        <v>39</v>
      </c>
      <c r="B54" s="3">
        <v>45462</v>
      </c>
      <c r="C54" s="3">
        <v>45462</v>
      </c>
      <c r="D54" s="3">
        <v>45464</v>
      </c>
      <c r="E54" s="3">
        <v>45466</v>
      </c>
      <c r="F54" s="3">
        <v>45467</v>
      </c>
      <c r="G54" s="3">
        <v>45471</v>
      </c>
      <c r="H54" s="3">
        <v>45473</v>
      </c>
      <c r="I54" s="1" t="s">
        <v>32</v>
      </c>
      <c r="J54" s="1" t="s">
        <v>33</v>
      </c>
      <c r="K54" s="1">
        <v>30</v>
      </c>
      <c r="L54" s="1" t="s">
        <v>52</v>
      </c>
      <c r="M54" s="1" t="str">
        <f t="shared" si="7"/>
        <v>39_30C_Aedes terrens_Goias</v>
      </c>
      <c r="N54" s="1">
        <f t="shared" si="8"/>
        <v>0</v>
      </c>
      <c r="O54" s="1">
        <f t="shared" si="9"/>
        <v>2</v>
      </c>
      <c r="P54" s="1">
        <f t="shared" si="10"/>
        <v>2</v>
      </c>
      <c r="Q54" s="1">
        <f t="shared" si="11"/>
        <v>1</v>
      </c>
      <c r="R54" s="1">
        <f t="shared" si="12"/>
        <v>4</v>
      </c>
      <c r="S54" s="1">
        <f t="shared" si="13"/>
        <v>2</v>
      </c>
      <c r="T54" s="1">
        <f t="shared" si="14"/>
        <v>11</v>
      </c>
      <c r="U54" s="1" t="s">
        <v>59</v>
      </c>
    </row>
    <row r="55" spans="1:21" x14ac:dyDescent="0.25">
      <c r="A55" s="1">
        <v>40</v>
      </c>
      <c r="B55" s="3">
        <v>45462</v>
      </c>
      <c r="C55" s="3">
        <v>45462</v>
      </c>
      <c r="D55" s="3">
        <v>45465</v>
      </c>
      <c r="E55" s="3">
        <v>45467</v>
      </c>
      <c r="F55" s="3">
        <v>45469</v>
      </c>
      <c r="G55" s="3">
        <v>45474</v>
      </c>
      <c r="H55" s="3">
        <v>45476</v>
      </c>
      <c r="I55" s="1" t="s">
        <v>32</v>
      </c>
      <c r="J55" s="1" t="s">
        <v>33</v>
      </c>
      <c r="K55" s="1">
        <v>25</v>
      </c>
      <c r="L55" s="1" t="s">
        <v>52</v>
      </c>
      <c r="M55" s="1" t="str">
        <f t="shared" si="7"/>
        <v>40_25C_Aedes terrens_Goias</v>
      </c>
      <c r="N55" s="1">
        <f t="shared" si="8"/>
        <v>0</v>
      </c>
      <c r="O55" s="1">
        <f t="shared" si="9"/>
        <v>3</v>
      </c>
      <c r="P55" s="1">
        <f t="shared" si="10"/>
        <v>2</v>
      </c>
      <c r="Q55" s="1">
        <f t="shared" si="11"/>
        <v>2</v>
      </c>
      <c r="R55" s="1">
        <f t="shared" si="12"/>
        <v>5</v>
      </c>
      <c r="S55" s="1">
        <f t="shared" si="13"/>
        <v>2</v>
      </c>
      <c r="T55" s="1">
        <f t="shared" si="14"/>
        <v>14</v>
      </c>
      <c r="U55" s="1" t="s">
        <v>59</v>
      </c>
    </row>
    <row r="56" spans="1:21" x14ac:dyDescent="0.25">
      <c r="A56" s="1">
        <v>40</v>
      </c>
      <c r="B56" s="3">
        <v>45462</v>
      </c>
      <c r="C56" s="3">
        <v>45462</v>
      </c>
      <c r="D56" s="3">
        <v>45464</v>
      </c>
      <c r="E56" s="3">
        <v>45466</v>
      </c>
      <c r="F56" s="3">
        <v>45467</v>
      </c>
      <c r="G56" s="3">
        <v>45471</v>
      </c>
      <c r="H56" s="3">
        <v>45473</v>
      </c>
      <c r="I56" s="1" t="s">
        <v>32</v>
      </c>
      <c r="J56" s="1" t="s">
        <v>33</v>
      </c>
      <c r="K56" s="1">
        <v>30</v>
      </c>
      <c r="L56" s="1" t="s">
        <v>52</v>
      </c>
      <c r="M56" s="1" t="str">
        <f t="shared" si="7"/>
        <v>40_30C_Aedes terrens_Goias</v>
      </c>
      <c r="N56" s="1">
        <f t="shared" si="8"/>
        <v>0</v>
      </c>
      <c r="O56" s="1">
        <f t="shared" si="9"/>
        <v>2</v>
      </c>
      <c r="P56" s="1">
        <f t="shared" si="10"/>
        <v>2</v>
      </c>
      <c r="Q56" s="1">
        <f t="shared" si="11"/>
        <v>1</v>
      </c>
      <c r="R56" s="1">
        <f t="shared" si="12"/>
        <v>4</v>
      </c>
      <c r="S56" s="1">
        <f t="shared" si="13"/>
        <v>2</v>
      </c>
      <c r="T56" s="1">
        <f t="shared" si="14"/>
        <v>11</v>
      </c>
      <c r="U56" s="1" t="s">
        <v>59</v>
      </c>
    </row>
    <row r="57" spans="1:21" x14ac:dyDescent="0.25">
      <c r="A57" s="1">
        <v>41</v>
      </c>
      <c r="B57" s="3">
        <v>45462</v>
      </c>
      <c r="C57" s="3">
        <v>45462</v>
      </c>
      <c r="D57" s="3">
        <v>45465</v>
      </c>
      <c r="E57" s="3">
        <v>45466</v>
      </c>
      <c r="F57" s="3">
        <v>45468</v>
      </c>
      <c r="G57" s="3">
        <v>45472</v>
      </c>
      <c r="H57" s="3">
        <v>45475</v>
      </c>
      <c r="I57" s="1" t="s">
        <v>32</v>
      </c>
      <c r="J57" s="1" t="s">
        <v>33</v>
      </c>
      <c r="K57" s="1">
        <v>25</v>
      </c>
      <c r="L57" s="1" t="s">
        <v>52</v>
      </c>
      <c r="M57" s="1" t="str">
        <f t="shared" si="7"/>
        <v>41_25C_Aedes terrens_Goias</v>
      </c>
      <c r="N57" s="1">
        <f t="shared" si="8"/>
        <v>0</v>
      </c>
      <c r="O57" s="1">
        <f t="shared" si="9"/>
        <v>3</v>
      </c>
      <c r="P57" s="1">
        <f t="shared" si="10"/>
        <v>1</v>
      </c>
      <c r="Q57" s="1">
        <f t="shared" si="11"/>
        <v>2</v>
      </c>
      <c r="R57" s="1">
        <f t="shared" si="12"/>
        <v>4</v>
      </c>
      <c r="S57" s="1">
        <f t="shared" si="13"/>
        <v>3</v>
      </c>
      <c r="T57" s="1">
        <f t="shared" si="14"/>
        <v>13</v>
      </c>
      <c r="U57" s="1" t="s">
        <v>59</v>
      </c>
    </row>
    <row r="58" spans="1:21" x14ac:dyDescent="0.25">
      <c r="A58" s="1">
        <v>41</v>
      </c>
      <c r="B58" s="3">
        <v>45462</v>
      </c>
      <c r="C58" s="3">
        <v>45462</v>
      </c>
      <c r="D58" s="3">
        <v>45464</v>
      </c>
      <c r="E58" s="3">
        <v>45466</v>
      </c>
      <c r="F58" s="3">
        <v>45467</v>
      </c>
      <c r="G58" s="3">
        <v>45471</v>
      </c>
      <c r="H58" s="3">
        <v>45473</v>
      </c>
      <c r="I58" s="1" t="s">
        <v>32</v>
      </c>
      <c r="J58" s="1" t="s">
        <v>33</v>
      </c>
      <c r="K58" s="1">
        <v>30</v>
      </c>
      <c r="L58" s="1" t="s">
        <v>52</v>
      </c>
      <c r="M58" s="1" t="str">
        <f t="shared" si="7"/>
        <v>41_30C_Aedes terrens_Goias</v>
      </c>
      <c r="N58" s="1">
        <f t="shared" si="8"/>
        <v>0</v>
      </c>
      <c r="O58" s="1">
        <f t="shared" si="9"/>
        <v>2</v>
      </c>
      <c r="P58" s="1">
        <f t="shared" si="10"/>
        <v>2</v>
      </c>
      <c r="Q58" s="1">
        <f t="shared" si="11"/>
        <v>1</v>
      </c>
      <c r="R58" s="1">
        <f t="shared" si="12"/>
        <v>4</v>
      </c>
      <c r="S58" s="1">
        <f t="shared" si="13"/>
        <v>2</v>
      </c>
      <c r="T58" s="1">
        <f t="shared" si="14"/>
        <v>11</v>
      </c>
      <c r="U58" s="1" t="s">
        <v>59</v>
      </c>
    </row>
    <row r="59" spans="1:21" x14ac:dyDescent="0.25">
      <c r="A59" s="1">
        <v>42</v>
      </c>
      <c r="B59" s="3">
        <v>45462</v>
      </c>
      <c r="C59" s="3">
        <v>45462</v>
      </c>
      <c r="D59" s="3">
        <v>45464</v>
      </c>
      <c r="E59" s="3">
        <v>45466</v>
      </c>
      <c r="F59" s="3">
        <v>45467</v>
      </c>
      <c r="G59" s="3">
        <v>45471</v>
      </c>
      <c r="H59" s="3">
        <v>45473</v>
      </c>
      <c r="I59" s="1" t="s">
        <v>32</v>
      </c>
      <c r="J59" s="1" t="s">
        <v>33</v>
      </c>
      <c r="K59" s="1">
        <v>30</v>
      </c>
      <c r="L59" s="1" t="s">
        <v>52</v>
      </c>
      <c r="M59" s="1" t="str">
        <f t="shared" si="7"/>
        <v>42_30C_Aedes terrens_Goias</v>
      </c>
      <c r="N59" s="1">
        <f t="shared" si="8"/>
        <v>0</v>
      </c>
      <c r="O59" s="1">
        <f t="shared" si="9"/>
        <v>2</v>
      </c>
      <c r="P59" s="1">
        <f t="shared" si="10"/>
        <v>2</v>
      </c>
      <c r="Q59" s="1">
        <f t="shared" si="11"/>
        <v>1</v>
      </c>
      <c r="R59" s="1">
        <f t="shared" si="12"/>
        <v>4</v>
      </c>
      <c r="S59" s="1">
        <f t="shared" si="13"/>
        <v>2</v>
      </c>
      <c r="T59" s="1">
        <f t="shared" si="14"/>
        <v>11</v>
      </c>
      <c r="U59" s="1" t="s">
        <v>59</v>
      </c>
    </row>
    <row r="60" spans="1:21" x14ac:dyDescent="0.25">
      <c r="A60" s="1">
        <v>43</v>
      </c>
      <c r="B60" s="3">
        <v>45462</v>
      </c>
      <c r="C60" s="3">
        <v>45462</v>
      </c>
      <c r="D60" s="3">
        <v>45466</v>
      </c>
      <c r="E60" s="3">
        <v>45467</v>
      </c>
      <c r="F60" s="3">
        <v>45469</v>
      </c>
      <c r="G60" s="3">
        <v>45473</v>
      </c>
      <c r="H60" s="3">
        <v>45476</v>
      </c>
      <c r="I60" s="1" t="s">
        <v>32</v>
      </c>
      <c r="J60" s="1" t="s">
        <v>33</v>
      </c>
      <c r="K60" s="1">
        <v>25</v>
      </c>
      <c r="L60" s="1" t="s">
        <v>52</v>
      </c>
      <c r="M60" s="1" t="str">
        <f t="shared" si="7"/>
        <v>43_25C_Aedes terrens_Goias</v>
      </c>
      <c r="N60" s="1">
        <f t="shared" si="8"/>
        <v>0</v>
      </c>
      <c r="O60" s="1">
        <f t="shared" si="9"/>
        <v>4</v>
      </c>
      <c r="P60" s="1">
        <f t="shared" si="10"/>
        <v>1</v>
      </c>
      <c r="Q60" s="1">
        <f t="shared" si="11"/>
        <v>2</v>
      </c>
      <c r="R60" s="1">
        <f t="shared" si="12"/>
        <v>4</v>
      </c>
      <c r="S60" s="1">
        <f t="shared" si="13"/>
        <v>3</v>
      </c>
      <c r="T60" s="1">
        <f t="shared" si="14"/>
        <v>14</v>
      </c>
      <c r="U60" s="1" t="s">
        <v>59</v>
      </c>
    </row>
    <row r="61" spans="1:21" x14ac:dyDescent="0.25">
      <c r="A61" s="1">
        <v>43</v>
      </c>
      <c r="B61" s="3">
        <v>45462</v>
      </c>
      <c r="C61" s="3">
        <v>45462</v>
      </c>
      <c r="D61" s="3">
        <v>45464</v>
      </c>
      <c r="E61" s="3">
        <v>45466</v>
      </c>
      <c r="F61" s="3">
        <v>45468</v>
      </c>
      <c r="G61" s="3">
        <v>45472</v>
      </c>
      <c r="H61" s="3">
        <v>45474</v>
      </c>
      <c r="I61" s="1" t="s">
        <v>32</v>
      </c>
      <c r="J61" s="1" t="s">
        <v>33</v>
      </c>
      <c r="K61" s="1">
        <v>30</v>
      </c>
      <c r="L61" s="1" t="s">
        <v>52</v>
      </c>
      <c r="M61" s="1" t="str">
        <f t="shared" si="7"/>
        <v>43_30C_Aedes terrens_Goias</v>
      </c>
      <c r="N61" s="1">
        <f t="shared" si="8"/>
        <v>0</v>
      </c>
      <c r="O61" s="1">
        <f t="shared" si="9"/>
        <v>2</v>
      </c>
      <c r="P61" s="1">
        <f t="shared" si="10"/>
        <v>2</v>
      </c>
      <c r="Q61" s="1">
        <f t="shared" si="11"/>
        <v>2</v>
      </c>
      <c r="R61" s="1">
        <f t="shared" si="12"/>
        <v>4</v>
      </c>
      <c r="S61" s="1">
        <f t="shared" si="13"/>
        <v>2</v>
      </c>
      <c r="T61" s="1">
        <f t="shared" si="14"/>
        <v>12</v>
      </c>
      <c r="U61" s="1" t="s">
        <v>59</v>
      </c>
    </row>
    <row r="62" spans="1:21" x14ac:dyDescent="0.25">
      <c r="A62" s="1">
        <v>44</v>
      </c>
      <c r="B62" s="3">
        <v>45462</v>
      </c>
      <c r="C62" s="3">
        <v>45462</v>
      </c>
      <c r="D62" s="3">
        <v>45464</v>
      </c>
      <c r="E62" s="3">
        <v>45466</v>
      </c>
      <c r="F62" s="3">
        <v>45467</v>
      </c>
      <c r="G62" s="3">
        <v>45473</v>
      </c>
      <c r="H62" s="3">
        <v>45474</v>
      </c>
      <c r="I62" s="1" t="s">
        <v>32</v>
      </c>
      <c r="J62" s="1" t="s">
        <v>33</v>
      </c>
      <c r="K62" s="1">
        <v>30</v>
      </c>
      <c r="L62" s="1" t="s">
        <v>52</v>
      </c>
      <c r="M62" s="1" t="str">
        <f t="shared" si="7"/>
        <v>44_30C_Aedes terrens_Goias</v>
      </c>
      <c r="N62" s="1">
        <f t="shared" si="8"/>
        <v>0</v>
      </c>
      <c r="O62" s="1">
        <f t="shared" si="9"/>
        <v>2</v>
      </c>
      <c r="P62" s="1">
        <f t="shared" si="10"/>
        <v>2</v>
      </c>
      <c r="Q62" s="1">
        <f t="shared" si="11"/>
        <v>1</v>
      </c>
      <c r="R62" s="1">
        <f t="shared" si="12"/>
        <v>6</v>
      </c>
      <c r="S62" s="1">
        <f t="shared" si="13"/>
        <v>1</v>
      </c>
      <c r="T62" s="1">
        <f t="shared" si="14"/>
        <v>12</v>
      </c>
      <c r="U62" s="1" t="s">
        <v>59</v>
      </c>
    </row>
    <row r="63" spans="1:21" x14ac:dyDescent="0.25">
      <c r="A63" s="1">
        <v>45</v>
      </c>
      <c r="B63" s="3">
        <v>45462</v>
      </c>
      <c r="C63" s="3">
        <v>45462</v>
      </c>
      <c r="D63" s="3">
        <v>45464</v>
      </c>
      <c r="E63" s="3">
        <v>45465</v>
      </c>
      <c r="F63" s="3">
        <v>45467</v>
      </c>
      <c r="G63" s="3">
        <v>45470</v>
      </c>
      <c r="H63" s="3">
        <v>45472</v>
      </c>
      <c r="I63" s="1" t="s">
        <v>32</v>
      </c>
      <c r="J63" s="1" t="s">
        <v>33</v>
      </c>
      <c r="K63" s="1">
        <v>30</v>
      </c>
      <c r="L63" s="1" t="s">
        <v>52</v>
      </c>
      <c r="M63" s="1" t="str">
        <f t="shared" si="7"/>
        <v>45_30C_Aedes terrens_Goias</v>
      </c>
      <c r="N63" s="1">
        <f t="shared" si="8"/>
        <v>0</v>
      </c>
      <c r="O63" s="1">
        <f t="shared" si="9"/>
        <v>2</v>
      </c>
      <c r="P63" s="1">
        <f t="shared" si="10"/>
        <v>1</v>
      </c>
      <c r="Q63" s="1">
        <f t="shared" si="11"/>
        <v>2</v>
      </c>
      <c r="R63" s="1">
        <f t="shared" si="12"/>
        <v>3</v>
      </c>
      <c r="S63" s="1">
        <f t="shared" si="13"/>
        <v>2</v>
      </c>
      <c r="T63" s="1">
        <f t="shared" si="14"/>
        <v>10</v>
      </c>
      <c r="U63" s="1" t="s">
        <v>59</v>
      </c>
    </row>
    <row r="64" spans="1:21" x14ac:dyDescent="0.25">
      <c r="A64" s="1">
        <v>46</v>
      </c>
      <c r="B64" s="3">
        <v>45462</v>
      </c>
      <c r="C64" s="3">
        <v>45462</v>
      </c>
      <c r="D64" s="3">
        <v>45465</v>
      </c>
      <c r="E64" s="3">
        <v>45467</v>
      </c>
      <c r="F64" s="3">
        <v>45470</v>
      </c>
      <c r="G64" s="3">
        <v>45473</v>
      </c>
      <c r="H64" s="3">
        <v>45476</v>
      </c>
      <c r="I64" s="1" t="s">
        <v>32</v>
      </c>
      <c r="J64" s="1" t="s">
        <v>33</v>
      </c>
      <c r="K64" s="1">
        <v>25</v>
      </c>
      <c r="L64" s="1" t="s">
        <v>52</v>
      </c>
      <c r="M64" s="1" t="str">
        <f t="shared" si="7"/>
        <v>46_25C_Aedes terrens_Goias</v>
      </c>
      <c r="N64" s="1">
        <f t="shared" si="8"/>
        <v>0</v>
      </c>
      <c r="O64" s="1">
        <f t="shared" si="9"/>
        <v>3</v>
      </c>
      <c r="P64" s="1">
        <f t="shared" si="10"/>
        <v>2</v>
      </c>
      <c r="Q64" s="1">
        <f t="shared" si="11"/>
        <v>3</v>
      </c>
      <c r="R64" s="1">
        <f t="shared" si="12"/>
        <v>3</v>
      </c>
      <c r="S64" s="1">
        <f t="shared" si="13"/>
        <v>3</v>
      </c>
      <c r="T64" s="1">
        <f t="shared" si="14"/>
        <v>14</v>
      </c>
      <c r="U64" s="1" t="s">
        <v>59</v>
      </c>
    </row>
    <row r="65" spans="1:21" x14ac:dyDescent="0.25">
      <c r="A65" s="1">
        <v>46</v>
      </c>
      <c r="B65" s="3">
        <v>45462</v>
      </c>
      <c r="C65" s="3">
        <v>45462</v>
      </c>
      <c r="D65" s="3">
        <v>45464</v>
      </c>
      <c r="E65" s="3">
        <v>45466</v>
      </c>
      <c r="F65" s="3">
        <v>45467</v>
      </c>
      <c r="G65" s="3">
        <v>45473</v>
      </c>
      <c r="H65" s="3">
        <v>45475</v>
      </c>
      <c r="I65" s="1" t="s">
        <v>32</v>
      </c>
      <c r="J65" s="1" t="s">
        <v>33</v>
      </c>
      <c r="K65" s="1">
        <v>30</v>
      </c>
      <c r="L65" s="1" t="s">
        <v>52</v>
      </c>
      <c r="M65" s="1" t="str">
        <f t="shared" si="7"/>
        <v>46_30C_Aedes terrens_Goias</v>
      </c>
      <c r="N65" s="1">
        <f t="shared" si="8"/>
        <v>0</v>
      </c>
      <c r="O65" s="1">
        <f t="shared" si="9"/>
        <v>2</v>
      </c>
      <c r="P65" s="1">
        <f t="shared" si="10"/>
        <v>2</v>
      </c>
      <c r="Q65" s="1">
        <f t="shared" si="11"/>
        <v>1</v>
      </c>
      <c r="R65" s="1">
        <f t="shared" si="12"/>
        <v>6</v>
      </c>
      <c r="S65" s="1">
        <f t="shared" si="13"/>
        <v>2</v>
      </c>
      <c r="T65" s="1">
        <f t="shared" si="14"/>
        <v>13</v>
      </c>
      <c r="U65" s="1" t="s">
        <v>59</v>
      </c>
    </row>
    <row r="66" spans="1:21" x14ac:dyDescent="0.25">
      <c r="A66" s="1">
        <v>47</v>
      </c>
      <c r="B66" s="3">
        <v>45462</v>
      </c>
      <c r="C66" s="3">
        <v>45462</v>
      </c>
      <c r="D66" s="3">
        <v>45464</v>
      </c>
      <c r="E66" s="3">
        <v>45467</v>
      </c>
      <c r="F66" s="3">
        <v>45471</v>
      </c>
      <c r="G66" s="3">
        <v>45473</v>
      </c>
      <c r="H66" s="3">
        <v>45475</v>
      </c>
      <c r="I66" s="1" t="s">
        <v>32</v>
      </c>
      <c r="J66" s="1" t="s">
        <v>33</v>
      </c>
      <c r="K66" s="1">
        <v>30</v>
      </c>
      <c r="L66" s="1" t="s">
        <v>52</v>
      </c>
      <c r="M66" s="1" t="str">
        <f t="shared" si="7"/>
        <v>47_30C_Aedes terrens_Goias</v>
      </c>
      <c r="N66" s="1">
        <f t="shared" ref="N66:N97" si="15">C66-B66</f>
        <v>0</v>
      </c>
      <c r="O66" s="1">
        <f t="shared" ref="O66:O97" si="16">D66-C66</f>
        <v>2</v>
      </c>
      <c r="P66" s="1">
        <f t="shared" ref="P66:P97" si="17">E66-D66</f>
        <v>3</v>
      </c>
      <c r="Q66" s="1">
        <f t="shared" ref="Q66:Q97" si="18">F66-E66</f>
        <v>4</v>
      </c>
      <c r="R66" s="1">
        <f t="shared" ref="R66:R97" si="19">G66-F66</f>
        <v>2</v>
      </c>
      <c r="S66" s="1">
        <f t="shared" ref="S66:S97" si="20">H66-G66</f>
        <v>2</v>
      </c>
      <c r="T66" s="1">
        <f t="shared" ref="T66:T97" si="21">H66-B66</f>
        <v>13</v>
      </c>
      <c r="U66" s="1" t="s">
        <v>59</v>
      </c>
    </row>
    <row r="67" spans="1:21" x14ac:dyDescent="0.25">
      <c r="A67" s="1">
        <v>48</v>
      </c>
      <c r="B67" s="3">
        <v>45462</v>
      </c>
      <c r="C67" s="3">
        <v>45462</v>
      </c>
      <c r="D67" s="3">
        <v>45466</v>
      </c>
      <c r="E67" s="3">
        <v>45467</v>
      </c>
      <c r="F67" s="3">
        <v>45469</v>
      </c>
      <c r="G67" s="3">
        <v>45472</v>
      </c>
      <c r="H67" s="3">
        <v>45475</v>
      </c>
      <c r="I67" s="1" t="s">
        <v>32</v>
      </c>
      <c r="J67" s="1" t="s">
        <v>33</v>
      </c>
      <c r="K67" s="1">
        <v>25</v>
      </c>
      <c r="L67" s="1" t="s">
        <v>52</v>
      </c>
      <c r="M67" s="1" t="str">
        <f t="shared" ref="M67:M130" si="22">CONCATENATE(A67,"_",K67,"C","_",I67,"_",L67)</f>
        <v>48_25C_Aedes terrens_Goias</v>
      </c>
      <c r="N67" s="1">
        <f t="shared" si="15"/>
        <v>0</v>
      </c>
      <c r="O67" s="1">
        <f t="shared" si="16"/>
        <v>4</v>
      </c>
      <c r="P67" s="1">
        <f t="shared" si="17"/>
        <v>1</v>
      </c>
      <c r="Q67" s="1">
        <f t="shared" si="18"/>
        <v>2</v>
      </c>
      <c r="R67" s="1">
        <f t="shared" si="19"/>
        <v>3</v>
      </c>
      <c r="S67" s="1">
        <f t="shared" si="20"/>
        <v>3</v>
      </c>
      <c r="T67" s="1">
        <f t="shared" si="21"/>
        <v>13</v>
      </c>
      <c r="U67" s="1" t="s">
        <v>59</v>
      </c>
    </row>
    <row r="68" spans="1:21" x14ac:dyDescent="0.25">
      <c r="A68" s="1">
        <v>48</v>
      </c>
      <c r="B68" s="3">
        <v>45462</v>
      </c>
      <c r="C68" s="3">
        <v>45462</v>
      </c>
      <c r="D68" s="3">
        <v>45464</v>
      </c>
      <c r="E68" s="3">
        <v>45465</v>
      </c>
      <c r="F68" s="3">
        <v>45467</v>
      </c>
      <c r="G68" s="3">
        <v>45470</v>
      </c>
      <c r="H68" s="3">
        <v>45472</v>
      </c>
      <c r="I68" s="1" t="s">
        <v>32</v>
      </c>
      <c r="J68" s="1" t="s">
        <v>33</v>
      </c>
      <c r="K68" s="1">
        <v>30</v>
      </c>
      <c r="L68" s="1" t="s">
        <v>52</v>
      </c>
      <c r="M68" s="1" t="str">
        <f t="shared" si="22"/>
        <v>48_30C_Aedes terrens_Goias</v>
      </c>
      <c r="N68" s="1">
        <f t="shared" si="15"/>
        <v>0</v>
      </c>
      <c r="O68" s="1">
        <f t="shared" si="16"/>
        <v>2</v>
      </c>
      <c r="P68" s="1">
        <f t="shared" si="17"/>
        <v>1</v>
      </c>
      <c r="Q68" s="1">
        <f t="shared" si="18"/>
        <v>2</v>
      </c>
      <c r="R68" s="1">
        <f t="shared" si="19"/>
        <v>3</v>
      </c>
      <c r="S68" s="1">
        <f t="shared" si="20"/>
        <v>2</v>
      </c>
      <c r="T68" s="1">
        <f t="shared" si="21"/>
        <v>10</v>
      </c>
      <c r="U68" s="1" t="s">
        <v>59</v>
      </c>
    </row>
    <row r="69" spans="1:21" x14ac:dyDescent="0.25">
      <c r="A69" s="1">
        <v>49</v>
      </c>
      <c r="B69" s="3">
        <v>45462</v>
      </c>
      <c r="C69" s="3">
        <v>45462</v>
      </c>
      <c r="D69" s="3">
        <v>45465</v>
      </c>
      <c r="E69" s="3">
        <v>45467</v>
      </c>
      <c r="F69" s="3">
        <v>45469</v>
      </c>
      <c r="G69" s="3">
        <v>45473</v>
      </c>
      <c r="H69" s="3">
        <v>45476</v>
      </c>
      <c r="I69" s="1" t="s">
        <v>32</v>
      </c>
      <c r="J69" s="1" t="s">
        <v>33</v>
      </c>
      <c r="K69" s="1">
        <v>25</v>
      </c>
      <c r="L69" s="1" t="s">
        <v>52</v>
      </c>
      <c r="M69" s="1" t="str">
        <f t="shared" si="22"/>
        <v>49_25C_Aedes terrens_Goias</v>
      </c>
      <c r="N69" s="1">
        <f t="shared" si="15"/>
        <v>0</v>
      </c>
      <c r="O69" s="1">
        <f t="shared" si="16"/>
        <v>3</v>
      </c>
      <c r="P69" s="1">
        <f t="shared" si="17"/>
        <v>2</v>
      </c>
      <c r="Q69" s="1">
        <f t="shared" si="18"/>
        <v>2</v>
      </c>
      <c r="R69" s="1">
        <f t="shared" si="19"/>
        <v>4</v>
      </c>
      <c r="S69" s="1">
        <f t="shared" si="20"/>
        <v>3</v>
      </c>
      <c r="T69" s="1">
        <f t="shared" si="21"/>
        <v>14</v>
      </c>
      <c r="U69" s="1" t="s">
        <v>59</v>
      </c>
    </row>
    <row r="70" spans="1:21" x14ac:dyDescent="0.25">
      <c r="A70" s="1">
        <v>49</v>
      </c>
      <c r="B70" s="3">
        <v>45462</v>
      </c>
      <c r="C70" s="3">
        <v>45462</v>
      </c>
      <c r="D70" s="3">
        <v>45464</v>
      </c>
      <c r="E70" s="3">
        <v>45465</v>
      </c>
      <c r="F70" s="3">
        <v>45467</v>
      </c>
      <c r="G70" s="3">
        <v>45470</v>
      </c>
      <c r="H70" s="3">
        <v>45472</v>
      </c>
      <c r="I70" s="1" t="s">
        <v>32</v>
      </c>
      <c r="J70" s="1" t="s">
        <v>33</v>
      </c>
      <c r="K70" s="1">
        <v>30</v>
      </c>
      <c r="L70" s="1" t="s">
        <v>52</v>
      </c>
      <c r="M70" s="1" t="str">
        <f t="shared" si="22"/>
        <v>49_30C_Aedes terrens_Goias</v>
      </c>
      <c r="N70" s="1">
        <f t="shared" si="15"/>
        <v>0</v>
      </c>
      <c r="O70" s="1">
        <f t="shared" si="16"/>
        <v>2</v>
      </c>
      <c r="P70" s="1">
        <f t="shared" si="17"/>
        <v>1</v>
      </c>
      <c r="Q70" s="1">
        <f t="shared" si="18"/>
        <v>2</v>
      </c>
      <c r="R70" s="1">
        <f t="shared" si="19"/>
        <v>3</v>
      </c>
      <c r="S70" s="1">
        <f t="shared" si="20"/>
        <v>2</v>
      </c>
      <c r="T70" s="1">
        <f t="shared" si="21"/>
        <v>10</v>
      </c>
      <c r="U70" s="1" t="s">
        <v>59</v>
      </c>
    </row>
    <row r="71" spans="1:21" x14ac:dyDescent="0.25">
      <c r="A71" s="1">
        <v>50</v>
      </c>
      <c r="B71" s="3">
        <v>45462</v>
      </c>
      <c r="C71" s="3">
        <v>45462</v>
      </c>
      <c r="D71" s="3">
        <v>45465</v>
      </c>
      <c r="E71" s="3">
        <v>45467</v>
      </c>
      <c r="F71" s="3">
        <v>45471</v>
      </c>
      <c r="G71" s="3">
        <v>45475</v>
      </c>
      <c r="H71" s="3">
        <v>45477</v>
      </c>
      <c r="I71" s="1" t="s">
        <v>32</v>
      </c>
      <c r="J71" s="1" t="s">
        <v>33</v>
      </c>
      <c r="K71" s="1">
        <v>25</v>
      </c>
      <c r="L71" s="1" t="s">
        <v>52</v>
      </c>
      <c r="M71" s="1" t="str">
        <f t="shared" si="22"/>
        <v>50_25C_Aedes terrens_Goias</v>
      </c>
      <c r="N71" s="1">
        <f t="shared" si="15"/>
        <v>0</v>
      </c>
      <c r="O71" s="1">
        <f t="shared" si="16"/>
        <v>3</v>
      </c>
      <c r="P71" s="1">
        <f t="shared" si="17"/>
        <v>2</v>
      </c>
      <c r="Q71" s="1">
        <f t="shared" si="18"/>
        <v>4</v>
      </c>
      <c r="R71" s="1">
        <f t="shared" si="19"/>
        <v>4</v>
      </c>
      <c r="S71" s="1">
        <f t="shared" si="20"/>
        <v>2</v>
      </c>
      <c r="T71" s="1">
        <f t="shared" si="21"/>
        <v>15</v>
      </c>
      <c r="U71" s="1" t="s">
        <v>59</v>
      </c>
    </row>
    <row r="72" spans="1:21" x14ac:dyDescent="0.25">
      <c r="A72" s="1">
        <v>51</v>
      </c>
      <c r="B72" s="3">
        <v>45462</v>
      </c>
      <c r="C72" s="3">
        <v>45462</v>
      </c>
      <c r="D72" s="3">
        <v>45466</v>
      </c>
      <c r="E72" s="3">
        <v>45468</v>
      </c>
      <c r="F72" s="3">
        <v>45471</v>
      </c>
      <c r="G72" s="3">
        <v>45475</v>
      </c>
      <c r="H72" s="3">
        <v>45476</v>
      </c>
      <c r="I72" s="1" t="s">
        <v>32</v>
      </c>
      <c r="J72" s="1" t="s">
        <v>33</v>
      </c>
      <c r="K72" s="1">
        <v>25</v>
      </c>
      <c r="L72" s="1" t="s">
        <v>52</v>
      </c>
      <c r="M72" s="1" t="str">
        <f t="shared" si="22"/>
        <v>51_25C_Aedes terrens_Goias</v>
      </c>
      <c r="N72" s="1">
        <f t="shared" si="15"/>
        <v>0</v>
      </c>
      <c r="O72" s="1">
        <f t="shared" si="16"/>
        <v>4</v>
      </c>
      <c r="P72" s="1">
        <f t="shared" si="17"/>
        <v>2</v>
      </c>
      <c r="Q72" s="1">
        <f t="shared" si="18"/>
        <v>3</v>
      </c>
      <c r="R72" s="1">
        <f t="shared" si="19"/>
        <v>4</v>
      </c>
      <c r="S72" s="1">
        <f t="shared" si="20"/>
        <v>1</v>
      </c>
      <c r="T72" s="1">
        <f t="shared" si="21"/>
        <v>14</v>
      </c>
      <c r="U72" s="1" t="s">
        <v>59</v>
      </c>
    </row>
    <row r="73" spans="1:21" x14ac:dyDescent="0.25">
      <c r="A73" s="1">
        <v>51</v>
      </c>
      <c r="B73" s="3">
        <v>45462</v>
      </c>
      <c r="C73" s="3">
        <v>45462</v>
      </c>
      <c r="D73" s="3">
        <v>45464</v>
      </c>
      <c r="E73" s="3">
        <v>45466</v>
      </c>
      <c r="F73" s="3">
        <v>45467</v>
      </c>
      <c r="G73" s="3">
        <v>45471</v>
      </c>
      <c r="H73" s="3">
        <v>45473</v>
      </c>
      <c r="I73" s="1" t="s">
        <v>32</v>
      </c>
      <c r="J73" s="1" t="s">
        <v>34</v>
      </c>
      <c r="K73" s="1">
        <v>30</v>
      </c>
      <c r="L73" s="1" t="s">
        <v>52</v>
      </c>
      <c r="M73" s="1" t="str">
        <f t="shared" si="22"/>
        <v>51_30C_Aedes terrens_Goias</v>
      </c>
      <c r="N73" s="1">
        <f t="shared" si="15"/>
        <v>0</v>
      </c>
      <c r="O73" s="1">
        <f t="shared" si="16"/>
        <v>2</v>
      </c>
      <c r="P73" s="1">
        <f t="shared" si="17"/>
        <v>2</v>
      </c>
      <c r="Q73" s="1">
        <f t="shared" si="18"/>
        <v>1</v>
      </c>
      <c r="R73" s="1">
        <f t="shared" si="19"/>
        <v>4</v>
      </c>
      <c r="S73" s="1">
        <f t="shared" si="20"/>
        <v>2</v>
      </c>
      <c r="T73" s="1">
        <f t="shared" si="21"/>
        <v>11</v>
      </c>
      <c r="U73" s="1" t="s">
        <v>59</v>
      </c>
    </row>
    <row r="74" spans="1:21" x14ac:dyDescent="0.25">
      <c r="A74" s="1">
        <v>52</v>
      </c>
      <c r="B74" s="3">
        <v>45462</v>
      </c>
      <c r="C74" s="3">
        <v>45462</v>
      </c>
      <c r="D74" s="3">
        <v>45464</v>
      </c>
      <c r="E74" s="3">
        <v>45465</v>
      </c>
      <c r="F74" s="3">
        <v>45466</v>
      </c>
      <c r="G74" s="3">
        <v>45471</v>
      </c>
      <c r="H74" s="3">
        <v>45474</v>
      </c>
      <c r="I74" s="1" t="s">
        <v>32</v>
      </c>
      <c r="J74" s="1" t="s">
        <v>33</v>
      </c>
      <c r="K74" s="1">
        <v>30</v>
      </c>
      <c r="L74" s="1" t="s">
        <v>52</v>
      </c>
      <c r="M74" s="1" t="str">
        <f t="shared" si="22"/>
        <v>52_30C_Aedes terrens_Goias</v>
      </c>
      <c r="N74" s="1">
        <f t="shared" si="15"/>
        <v>0</v>
      </c>
      <c r="O74" s="1">
        <f t="shared" si="16"/>
        <v>2</v>
      </c>
      <c r="P74" s="1">
        <f t="shared" si="17"/>
        <v>1</v>
      </c>
      <c r="Q74" s="1">
        <f t="shared" si="18"/>
        <v>1</v>
      </c>
      <c r="R74" s="1">
        <f t="shared" si="19"/>
        <v>5</v>
      </c>
      <c r="S74" s="1">
        <f t="shared" si="20"/>
        <v>3</v>
      </c>
      <c r="T74" s="1">
        <f t="shared" si="21"/>
        <v>12</v>
      </c>
      <c r="U74" s="1" t="s">
        <v>59</v>
      </c>
    </row>
    <row r="75" spans="1:21" x14ac:dyDescent="0.25">
      <c r="A75" s="1">
        <v>53</v>
      </c>
      <c r="B75" s="3">
        <v>45462</v>
      </c>
      <c r="C75" s="3">
        <v>45462</v>
      </c>
      <c r="D75" s="3">
        <v>45465</v>
      </c>
      <c r="E75" s="3">
        <v>45467</v>
      </c>
      <c r="F75" s="3">
        <v>45469</v>
      </c>
      <c r="G75" s="3">
        <v>45473</v>
      </c>
      <c r="H75" s="3">
        <v>45475</v>
      </c>
      <c r="I75" s="1" t="s">
        <v>32</v>
      </c>
      <c r="J75" s="1" t="s">
        <v>34</v>
      </c>
      <c r="K75" s="1">
        <v>30</v>
      </c>
      <c r="L75" s="1" t="s">
        <v>52</v>
      </c>
      <c r="M75" s="1" t="str">
        <f t="shared" si="22"/>
        <v>53_30C_Aedes terrens_Goias</v>
      </c>
      <c r="N75" s="1">
        <f t="shared" si="15"/>
        <v>0</v>
      </c>
      <c r="O75" s="1">
        <f t="shared" si="16"/>
        <v>3</v>
      </c>
      <c r="P75" s="1">
        <f t="shared" si="17"/>
        <v>2</v>
      </c>
      <c r="Q75" s="1">
        <f t="shared" si="18"/>
        <v>2</v>
      </c>
      <c r="R75" s="1">
        <f t="shared" si="19"/>
        <v>4</v>
      </c>
      <c r="S75" s="1">
        <f t="shared" si="20"/>
        <v>2</v>
      </c>
      <c r="T75" s="1">
        <f t="shared" si="21"/>
        <v>13</v>
      </c>
      <c r="U75" s="1" t="s">
        <v>59</v>
      </c>
    </row>
    <row r="76" spans="1:21" x14ac:dyDescent="0.25">
      <c r="A76" s="1">
        <v>54</v>
      </c>
      <c r="B76" s="3">
        <v>45462</v>
      </c>
      <c r="C76" s="3">
        <v>45462</v>
      </c>
      <c r="D76" s="3">
        <v>45465</v>
      </c>
      <c r="E76" s="3">
        <v>45468</v>
      </c>
      <c r="F76" s="3">
        <v>45471</v>
      </c>
      <c r="G76" s="3">
        <v>45475</v>
      </c>
      <c r="H76" s="3">
        <v>45476</v>
      </c>
      <c r="I76" s="1" t="s">
        <v>32</v>
      </c>
      <c r="J76" s="1" t="s">
        <v>33</v>
      </c>
      <c r="K76" s="1">
        <v>25</v>
      </c>
      <c r="L76" s="1" t="s">
        <v>52</v>
      </c>
      <c r="M76" s="1" t="str">
        <f t="shared" si="22"/>
        <v>54_25C_Aedes terrens_Goias</v>
      </c>
      <c r="N76" s="1">
        <f t="shared" si="15"/>
        <v>0</v>
      </c>
      <c r="O76" s="1">
        <f t="shared" si="16"/>
        <v>3</v>
      </c>
      <c r="P76" s="1">
        <f t="shared" si="17"/>
        <v>3</v>
      </c>
      <c r="Q76" s="1">
        <f t="shared" si="18"/>
        <v>3</v>
      </c>
      <c r="R76" s="1">
        <f t="shared" si="19"/>
        <v>4</v>
      </c>
      <c r="S76" s="1">
        <f t="shared" si="20"/>
        <v>1</v>
      </c>
      <c r="T76" s="1">
        <f t="shared" si="21"/>
        <v>14</v>
      </c>
      <c r="U76" s="1" t="s">
        <v>59</v>
      </c>
    </row>
    <row r="77" spans="1:21" x14ac:dyDescent="0.25">
      <c r="A77" s="1">
        <v>54</v>
      </c>
      <c r="B77" s="3">
        <v>45462</v>
      </c>
      <c r="C77" s="3">
        <v>45462</v>
      </c>
      <c r="D77" s="3">
        <v>45464</v>
      </c>
      <c r="E77" s="3">
        <v>45468</v>
      </c>
      <c r="F77" s="3">
        <v>45470</v>
      </c>
      <c r="G77" s="3">
        <v>45474</v>
      </c>
      <c r="H77" s="3">
        <v>45477</v>
      </c>
      <c r="I77" s="1" t="s">
        <v>32</v>
      </c>
      <c r="J77" s="1" t="s">
        <v>33</v>
      </c>
      <c r="K77" s="1">
        <v>30</v>
      </c>
      <c r="L77" s="1" t="s">
        <v>52</v>
      </c>
      <c r="M77" s="1" t="str">
        <f t="shared" si="22"/>
        <v>54_30C_Aedes terrens_Goias</v>
      </c>
      <c r="N77" s="1">
        <f t="shared" si="15"/>
        <v>0</v>
      </c>
      <c r="O77" s="1">
        <f t="shared" si="16"/>
        <v>2</v>
      </c>
      <c r="P77" s="1">
        <f t="shared" si="17"/>
        <v>4</v>
      </c>
      <c r="Q77" s="1">
        <f t="shared" si="18"/>
        <v>2</v>
      </c>
      <c r="R77" s="1">
        <f t="shared" si="19"/>
        <v>4</v>
      </c>
      <c r="S77" s="1">
        <f t="shared" si="20"/>
        <v>3</v>
      </c>
      <c r="T77" s="1">
        <f t="shared" si="21"/>
        <v>15</v>
      </c>
      <c r="U77" s="1" t="s">
        <v>59</v>
      </c>
    </row>
    <row r="78" spans="1:21" x14ac:dyDescent="0.25">
      <c r="A78" s="1">
        <v>55</v>
      </c>
      <c r="B78" s="3">
        <v>45462</v>
      </c>
      <c r="C78" s="3">
        <v>45462</v>
      </c>
      <c r="D78" s="3">
        <v>45464</v>
      </c>
      <c r="E78" s="3">
        <v>45466</v>
      </c>
      <c r="F78" s="3">
        <v>45469</v>
      </c>
      <c r="G78" s="3">
        <v>45471</v>
      </c>
      <c r="H78" s="3">
        <v>45473</v>
      </c>
      <c r="I78" s="1" t="s">
        <v>32</v>
      </c>
      <c r="J78" s="1" t="s">
        <v>34</v>
      </c>
      <c r="K78" s="1">
        <v>30</v>
      </c>
      <c r="L78" s="1" t="s">
        <v>52</v>
      </c>
      <c r="M78" s="1" t="str">
        <f t="shared" si="22"/>
        <v>55_30C_Aedes terrens_Goias</v>
      </c>
      <c r="N78" s="1">
        <f t="shared" si="15"/>
        <v>0</v>
      </c>
      <c r="O78" s="1">
        <f t="shared" si="16"/>
        <v>2</v>
      </c>
      <c r="P78" s="1">
        <f t="shared" si="17"/>
        <v>2</v>
      </c>
      <c r="Q78" s="1">
        <f t="shared" si="18"/>
        <v>3</v>
      </c>
      <c r="R78" s="1">
        <f t="shared" si="19"/>
        <v>2</v>
      </c>
      <c r="S78" s="1">
        <f t="shared" si="20"/>
        <v>2</v>
      </c>
      <c r="T78" s="1">
        <f t="shared" si="21"/>
        <v>11</v>
      </c>
      <c r="U78" s="1" t="s">
        <v>59</v>
      </c>
    </row>
    <row r="79" spans="1:21" x14ac:dyDescent="0.25">
      <c r="A79" s="1">
        <v>56</v>
      </c>
      <c r="B79" s="3">
        <v>45462</v>
      </c>
      <c r="C79" s="3">
        <v>45462</v>
      </c>
      <c r="D79" s="3">
        <v>45467</v>
      </c>
      <c r="E79" s="3">
        <v>45469</v>
      </c>
      <c r="F79" s="3">
        <v>45472</v>
      </c>
      <c r="G79" s="3">
        <v>45473</v>
      </c>
      <c r="H79" s="3">
        <v>45475</v>
      </c>
      <c r="I79" s="1" t="s">
        <v>32</v>
      </c>
      <c r="J79" s="1" t="s">
        <v>33</v>
      </c>
      <c r="K79" s="1">
        <v>30</v>
      </c>
      <c r="L79" s="1" t="s">
        <v>52</v>
      </c>
      <c r="M79" s="1" t="str">
        <f t="shared" si="22"/>
        <v>56_30C_Aedes terrens_Goias</v>
      </c>
      <c r="N79" s="1">
        <f t="shared" si="15"/>
        <v>0</v>
      </c>
      <c r="O79" s="1">
        <f t="shared" si="16"/>
        <v>5</v>
      </c>
      <c r="P79" s="1">
        <f t="shared" si="17"/>
        <v>2</v>
      </c>
      <c r="Q79" s="1">
        <f t="shared" si="18"/>
        <v>3</v>
      </c>
      <c r="R79" s="1">
        <f t="shared" si="19"/>
        <v>1</v>
      </c>
      <c r="S79" s="1">
        <f t="shared" si="20"/>
        <v>2</v>
      </c>
      <c r="T79" s="1">
        <f t="shared" si="21"/>
        <v>13</v>
      </c>
      <c r="U79" s="1" t="s">
        <v>59</v>
      </c>
    </row>
    <row r="80" spans="1:21" x14ac:dyDescent="0.25">
      <c r="A80" s="1">
        <v>57</v>
      </c>
      <c r="B80" s="3">
        <v>45462</v>
      </c>
      <c r="C80" s="3">
        <v>45462</v>
      </c>
      <c r="D80" s="3">
        <v>45464</v>
      </c>
      <c r="E80" s="3">
        <v>45467</v>
      </c>
      <c r="F80" s="3">
        <v>45469</v>
      </c>
      <c r="G80" s="3">
        <v>45473</v>
      </c>
      <c r="H80" s="3">
        <v>45475</v>
      </c>
      <c r="I80" s="1" t="s">
        <v>32</v>
      </c>
      <c r="J80" s="1" t="s">
        <v>33</v>
      </c>
      <c r="K80" s="1">
        <v>30</v>
      </c>
      <c r="L80" s="1" t="s">
        <v>52</v>
      </c>
      <c r="M80" s="1" t="str">
        <f t="shared" si="22"/>
        <v>57_30C_Aedes terrens_Goias</v>
      </c>
      <c r="N80" s="1">
        <f t="shared" si="15"/>
        <v>0</v>
      </c>
      <c r="O80" s="1">
        <f t="shared" si="16"/>
        <v>2</v>
      </c>
      <c r="P80" s="1">
        <f t="shared" si="17"/>
        <v>3</v>
      </c>
      <c r="Q80" s="1">
        <f t="shared" si="18"/>
        <v>2</v>
      </c>
      <c r="R80" s="1">
        <f t="shared" si="19"/>
        <v>4</v>
      </c>
      <c r="S80" s="1">
        <f t="shared" si="20"/>
        <v>2</v>
      </c>
      <c r="T80" s="1">
        <f t="shared" si="21"/>
        <v>13</v>
      </c>
      <c r="U80" s="1" t="s">
        <v>59</v>
      </c>
    </row>
    <row r="81" spans="1:21" x14ac:dyDescent="0.25">
      <c r="A81" s="1">
        <v>58</v>
      </c>
      <c r="B81" s="3">
        <v>45462</v>
      </c>
      <c r="C81" s="3">
        <v>45462</v>
      </c>
      <c r="D81" s="3">
        <v>45466</v>
      </c>
      <c r="E81" s="3">
        <v>45469</v>
      </c>
      <c r="F81" s="3">
        <v>45471</v>
      </c>
      <c r="G81" s="3">
        <v>45473</v>
      </c>
      <c r="H81" s="3">
        <v>45476</v>
      </c>
      <c r="I81" s="1" t="s">
        <v>32</v>
      </c>
      <c r="J81" s="1" t="s">
        <v>34</v>
      </c>
      <c r="K81" s="1">
        <v>25</v>
      </c>
      <c r="L81" s="1" t="s">
        <v>52</v>
      </c>
      <c r="M81" s="1" t="str">
        <f t="shared" si="22"/>
        <v>58_25C_Aedes terrens_Goias</v>
      </c>
      <c r="N81" s="1">
        <f t="shared" si="15"/>
        <v>0</v>
      </c>
      <c r="O81" s="1">
        <f t="shared" si="16"/>
        <v>4</v>
      </c>
      <c r="P81" s="1">
        <f t="shared" si="17"/>
        <v>3</v>
      </c>
      <c r="Q81" s="1">
        <f t="shared" si="18"/>
        <v>2</v>
      </c>
      <c r="R81" s="1">
        <f t="shared" si="19"/>
        <v>2</v>
      </c>
      <c r="S81" s="1">
        <f t="shared" si="20"/>
        <v>3</v>
      </c>
      <c r="T81" s="1">
        <f t="shared" si="21"/>
        <v>14</v>
      </c>
      <c r="U81" s="1" t="s">
        <v>59</v>
      </c>
    </row>
    <row r="82" spans="1:21" x14ac:dyDescent="0.25">
      <c r="A82" s="1">
        <v>58</v>
      </c>
      <c r="B82" s="3">
        <v>45462</v>
      </c>
      <c r="C82" s="3">
        <v>45462</v>
      </c>
      <c r="D82" s="3">
        <v>45464</v>
      </c>
      <c r="E82" s="3">
        <v>45466</v>
      </c>
      <c r="F82" s="3">
        <v>45468</v>
      </c>
      <c r="G82" s="3">
        <v>45471</v>
      </c>
      <c r="H82" s="3">
        <v>45474</v>
      </c>
      <c r="I82" s="1" t="s">
        <v>32</v>
      </c>
      <c r="J82" s="1" t="s">
        <v>33</v>
      </c>
      <c r="K82" s="1">
        <v>30</v>
      </c>
      <c r="L82" s="1" t="s">
        <v>52</v>
      </c>
      <c r="M82" s="1" t="str">
        <f t="shared" si="22"/>
        <v>58_30C_Aedes terrens_Goias</v>
      </c>
      <c r="N82" s="1">
        <f t="shared" si="15"/>
        <v>0</v>
      </c>
      <c r="O82" s="1">
        <f t="shared" si="16"/>
        <v>2</v>
      </c>
      <c r="P82" s="1">
        <f t="shared" si="17"/>
        <v>2</v>
      </c>
      <c r="Q82" s="1">
        <f t="shared" si="18"/>
        <v>2</v>
      </c>
      <c r="R82" s="1">
        <f t="shared" si="19"/>
        <v>3</v>
      </c>
      <c r="S82" s="1">
        <f t="shared" si="20"/>
        <v>3</v>
      </c>
      <c r="T82" s="1">
        <f t="shared" si="21"/>
        <v>12</v>
      </c>
      <c r="U82" s="1" t="s">
        <v>59</v>
      </c>
    </row>
    <row r="83" spans="1:21" x14ac:dyDescent="0.25">
      <c r="A83" s="1">
        <v>61</v>
      </c>
      <c r="B83" s="3">
        <v>45462</v>
      </c>
      <c r="C83" s="3">
        <v>45462</v>
      </c>
      <c r="D83" s="3">
        <v>45466</v>
      </c>
      <c r="E83" s="3">
        <v>45469</v>
      </c>
      <c r="F83" s="3">
        <v>45471</v>
      </c>
      <c r="G83" s="3">
        <v>45473</v>
      </c>
      <c r="H83" s="3">
        <v>45475</v>
      </c>
      <c r="I83" s="1" t="s">
        <v>32</v>
      </c>
      <c r="J83" s="1" t="s">
        <v>34</v>
      </c>
      <c r="K83" s="1">
        <v>25</v>
      </c>
      <c r="L83" s="1" t="s">
        <v>52</v>
      </c>
      <c r="M83" s="1" t="str">
        <f t="shared" si="22"/>
        <v>61_25C_Aedes terrens_Goias</v>
      </c>
      <c r="N83" s="1">
        <f t="shared" si="15"/>
        <v>0</v>
      </c>
      <c r="O83" s="1">
        <f t="shared" si="16"/>
        <v>4</v>
      </c>
      <c r="P83" s="1">
        <f t="shared" si="17"/>
        <v>3</v>
      </c>
      <c r="Q83" s="1">
        <f t="shared" si="18"/>
        <v>2</v>
      </c>
      <c r="R83" s="1">
        <f t="shared" si="19"/>
        <v>2</v>
      </c>
      <c r="S83" s="1">
        <f t="shared" si="20"/>
        <v>2</v>
      </c>
      <c r="T83" s="1">
        <f t="shared" si="21"/>
        <v>13</v>
      </c>
      <c r="U83" s="1" t="s">
        <v>59</v>
      </c>
    </row>
    <row r="84" spans="1:21" x14ac:dyDescent="0.25">
      <c r="A84" s="1">
        <v>61</v>
      </c>
      <c r="B84" s="3">
        <v>45462</v>
      </c>
      <c r="C84" s="3">
        <v>45462</v>
      </c>
      <c r="D84" s="3">
        <v>45464</v>
      </c>
      <c r="E84" s="3">
        <v>45465</v>
      </c>
      <c r="F84" s="3">
        <v>45466</v>
      </c>
      <c r="G84" s="3">
        <v>45471</v>
      </c>
      <c r="H84" s="3">
        <v>45474</v>
      </c>
      <c r="I84" s="1" t="s">
        <v>32</v>
      </c>
      <c r="J84" s="1" t="s">
        <v>33</v>
      </c>
      <c r="K84" s="1">
        <v>30</v>
      </c>
      <c r="L84" s="1" t="s">
        <v>52</v>
      </c>
      <c r="M84" s="1" t="str">
        <f t="shared" si="22"/>
        <v>61_30C_Aedes terrens_Goias</v>
      </c>
      <c r="N84" s="1">
        <f t="shared" si="15"/>
        <v>0</v>
      </c>
      <c r="O84" s="1">
        <f t="shared" si="16"/>
        <v>2</v>
      </c>
      <c r="P84" s="1">
        <f t="shared" si="17"/>
        <v>1</v>
      </c>
      <c r="Q84" s="1">
        <f t="shared" si="18"/>
        <v>1</v>
      </c>
      <c r="R84" s="1">
        <f t="shared" si="19"/>
        <v>5</v>
      </c>
      <c r="S84" s="1">
        <f t="shared" si="20"/>
        <v>3</v>
      </c>
      <c r="T84" s="1">
        <f t="shared" si="21"/>
        <v>12</v>
      </c>
      <c r="U84" s="1" t="s">
        <v>59</v>
      </c>
    </row>
    <row r="85" spans="1:21" x14ac:dyDescent="0.25">
      <c r="A85" s="1">
        <v>62</v>
      </c>
      <c r="B85" s="3">
        <v>45462</v>
      </c>
      <c r="C85" s="3">
        <v>45462</v>
      </c>
      <c r="D85" s="3">
        <v>45467</v>
      </c>
      <c r="E85" s="3">
        <v>45469</v>
      </c>
      <c r="F85" s="3">
        <v>45471</v>
      </c>
      <c r="G85" s="3">
        <v>45473</v>
      </c>
      <c r="H85" s="3">
        <v>45476</v>
      </c>
      <c r="I85" s="1" t="s">
        <v>32</v>
      </c>
      <c r="J85" s="1" t="s">
        <v>34</v>
      </c>
      <c r="K85" s="1">
        <v>25</v>
      </c>
      <c r="L85" s="1" t="s">
        <v>52</v>
      </c>
      <c r="M85" s="1" t="str">
        <f t="shared" si="22"/>
        <v>62_25C_Aedes terrens_Goias</v>
      </c>
      <c r="N85" s="1">
        <f t="shared" si="15"/>
        <v>0</v>
      </c>
      <c r="O85" s="1">
        <f t="shared" si="16"/>
        <v>5</v>
      </c>
      <c r="P85" s="1">
        <f t="shared" si="17"/>
        <v>2</v>
      </c>
      <c r="Q85" s="1">
        <f t="shared" si="18"/>
        <v>2</v>
      </c>
      <c r="R85" s="1">
        <f t="shared" si="19"/>
        <v>2</v>
      </c>
      <c r="S85" s="1">
        <f t="shared" si="20"/>
        <v>3</v>
      </c>
      <c r="T85" s="1">
        <f t="shared" si="21"/>
        <v>14</v>
      </c>
      <c r="U85" s="1" t="s">
        <v>59</v>
      </c>
    </row>
    <row r="86" spans="1:21" x14ac:dyDescent="0.25">
      <c r="A86" s="1">
        <v>62</v>
      </c>
      <c r="B86" s="3">
        <v>45462</v>
      </c>
      <c r="C86" s="3">
        <v>45462</v>
      </c>
      <c r="D86" s="3">
        <v>45464</v>
      </c>
      <c r="E86" s="3">
        <v>45467</v>
      </c>
      <c r="F86" s="3">
        <v>45469</v>
      </c>
      <c r="G86" s="3">
        <v>45472</v>
      </c>
      <c r="H86" s="3">
        <v>45475</v>
      </c>
      <c r="I86" s="1" t="s">
        <v>32</v>
      </c>
      <c r="J86" s="1" t="s">
        <v>34</v>
      </c>
      <c r="K86" s="1">
        <v>30</v>
      </c>
      <c r="L86" s="1" t="s">
        <v>52</v>
      </c>
      <c r="M86" s="1" t="str">
        <f t="shared" si="22"/>
        <v>62_30C_Aedes terrens_Goias</v>
      </c>
      <c r="N86" s="1">
        <f t="shared" si="15"/>
        <v>0</v>
      </c>
      <c r="O86" s="1">
        <f t="shared" si="16"/>
        <v>2</v>
      </c>
      <c r="P86" s="1">
        <f t="shared" si="17"/>
        <v>3</v>
      </c>
      <c r="Q86" s="1">
        <f t="shared" si="18"/>
        <v>2</v>
      </c>
      <c r="R86" s="1">
        <f t="shared" si="19"/>
        <v>3</v>
      </c>
      <c r="S86" s="1">
        <f t="shared" si="20"/>
        <v>3</v>
      </c>
      <c r="T86" s="1">
        <f t="shared" si="21"/>
        <v>13</v>
      </c>
      <c r="U86" s="1" t="s">
        <v>59</v>
      </c>
    </row>
    <row r="87" spans="1:21" x14ac:dyDescent="0.25">
      <c r="A87" s="1">
        <v>64</v>
      </c>
      <c r="B87" s="3">
        <v>45462</v>
      </c>
      <c r="C87" s="3">
        <v>45462</v>
      </c>
      <c r="D87" s="3">
        <v>45466</v>
      </c>
      <c r="E87" s="3">
        <v>45467</v>
      </c>
      <c r="F87" s="3">
        <v>45470</v>
      </c>
      <c r="G87" s="3">
        <v>45474</v>
      </c>
      <c r="H87" s="3">
        <v>45477</v>
      </c>
      <c r="I87" s="1" t="s">
        <v>32</v>
      </c>
      <c r="J87" s="1" t="s">
        <v>34</v>
      </c>
      <c r="K87" s="1">
        <v>25</v>
      </c>
      <c r="L87" s="1" t="s">
        <v>52</v>
      </c>
      <c r="M87" s="1" t="str">
        <f t="shared" si="22"/>
        <v>64_25C_Aedes terrens_Goias</v>
      </c>
      <c r="N87" s="1">
        <f t="shared" si="15"/>
        <v>0</v>
      </c>
      <c r="O87" s="1">
        <f t="shared" si="16"/>
        <v>4</v>
      </c>
      <c r="P87" s="1">
        <f t="shared" si="17"/>
        <v>1</v>
      </c>
      <c r="Q87" s="1">
        <f t="shared" si="18"/>
        <v>3</v>
      </c>
      <c r="R87" s="1">
        <f t="shared" si="19"/>
        <v>4</v>
      </c>
      <c r="S87" s="1">
        <f t="shared" si="20"/>
        <v>3</v>
      </c>
      <c r="T87" s="1">
        <f t="shared" si="21"/>
        <v>15</v>
      </c>
      <c r="U87" s="1" t="s">
        <v>59</v>
      </c>
    </row>
    <row r="88" spans="1:21" x14ac:dyDescent="0.25">
      <c r="A88" s="1">
        <v>64</v>
      </c>
      <c r="B88" s="3">
        <v>45462</v>
      </c>
      <c r="C88" s="3">
        <v>45462</v>
      </c>
      <c r="D88" s="3">
        <v>45464</v>
      </c>
      <c r="E88" s="3">
        <v>45466</v>
      </c>
      <c r="F88" s="3">
        <v>45469</v>
      </c>
      <c r="G88" s="3">
        <v>45472</v>
      </c>
      <c r="H88" s="3">
        <v>45474</v>
      </c>
      <c r="I88" s="1" t="s">
        <v>32</v>
      </c>
      <c r="J88" s="1" t="s">
        <v>33</v>
      </c>
      <c r="K88" s="1">
        <v>30</v>
      </c>
      <c r="L88" s="1" t="s">
        <v>52</v>
      </c>
      <c r="M88" s="1" t="str">
        <f t="shared" si="22"/>
        <v>64_30C_Aedes terrens_Goias</v>
      </c>
      <c r="N88" s="1">
        <f t="shared" si="15"/>
        <v>0</v>
      </c>
      <c r="O88" s="1">
        <f t="shared" si="16"/>
        <v>2</v>
      </c>
      <c r="P88" s="1">
        <f t="shared" si="17"/>
        <v>2</v>
      </c>
      <c r="Q88" s="1">
        <f t="shared" si="18"/>
        <v>3</v>
      </c>
      <c r="R88" s="1">
        <f t="shared" si="19"/>
        <v>3</v>
      </c>
      <c r="S88" s="1">
        <f t="shared" si="20"/>
        <v>2</v>
      </c>
      <c r="T88" s="1">
        <f t="shared" si="21"/>
        <v>12</v>
      </c>
      <c r="U88" s="1" t="s">
        <v>59</v>
      </c>
    </row>
    <row r="89" spans="1:21" x14ac:dyDescent="0.25">
      <c r="A89" s="1">
        <v>65</v>
      </c>
      <c r="B89" s="3">
        <v>45462</v>
      </c>
      <c r="C89" s="3">
        <v>45462</v>
      </c>
      <c r="D89" s="3">
        <v>45467</v>
      </c>
      <c r="E89" s="3">
        <v>45469</v>
      </c>
      <c r="F89" s="3">
        <v>45471</v>
      </c>
      <c r="G89" s="3">
        <v>45474</v>
      </c>
      <c r="H89" s="3">
        <v>45477</v>
      </c>
      <c r="I89" s="1" t="s">
        <v>32</v>
      </c>
      <c r="J89" s="1" t="s">
        <v>33</v>
      </c>
      <c r="K89" s="1">
        <v>25</v>
      </c>
      <c r="L89" s="1" t="s">
        <v>52</v>
      </c>
      <c r="M89" s="1" t="str">
        <f t="shared" si="22"/>
        <v>65_25C_Aedes terrens_Goias</v>
      </c>
      <c r="N89" s="1">
        <f t="shared" si="15"/>
        <v>0</v>
      </c>
      <c r="O89" s="1">
        <f t="shared" si="16"/>
        <v>5</v>
      </c>
      <c r="P89" s="1">
        <f t="shared" si="17"/>
        <v>2</v>
      </c>
      <c r="Q89" s="1">
        <f t="shared" si="18"/>
        <v>2</v>
      </c>
      <c r="R89" s="1">
        <f t="shared" si="19"/>
        <v>3</v>
      </c>
      <c r="S89" s="1">
        <f t="shared" si="20"/>
        <v>3</v>
      </c>
      <c r="T89" s="1">
        <f t="shared" si="21"/>
        <v>15</v>
      </c>
      <c r="U89" s="1" t="s">
        <v>59</v>
      </c>
    </row>
    <row r="90" spans="1:21" x14ac:dyDescent="0.25">
      <c r="A90" s="1">
        <v>65</v>
      </c>
      <c r="B90" s="3">
        <v>45462</v>
      </c>
      <c r="C90" s="3">
        <v>45462</v>
      </c>
      <c r="D90" s="3">
        <v>45465</v>
      </c>
      <c r="E90" s="3">
        <v>45468</v>
      </c>
      <c r="F90" s="3">
        <v>45469</v>
      </c>
      <c r="G90" s="3">
        <v>45473</v>
      </c>
      <c r="H90" s="3">
        <v>45475</v>
      </c>
      <c r="I90" s="1" t="s">
        <v>32</v>
      </c>
      <c r="J90" s="1" t="s">
        <v>33</v>
      </c>
      <c r="K90" s="1">
        <v>30</v>
      </c>
      <c r="L90" s="1" t="s">
        <v>52</v>
      </c>
      <c r="M90" s="1" t="str">
        <f t="shared" si="22"/>
        <v>65_30C_Aedes terrens_Goias</v>
      </c>
      <c r="N90" s="1">
        <f t="shared" si="15"/>
        <v>0</v>
      </c>
      <c r="O90" s="1">
        <f t="shared" si="16"/>
        <v>3</v>
      </c>
      <c r="P90" s="1">
        <f t="shared" si="17"/>
        <v>3</v>
      </c>
      <c r="Q90" s="1">
        <f t="shared" si="18"/>
        <v>1</v>
      </c>
      <c r="R90" s="1">
        <f t="shared" si="19"/>
        <v>4</v>
      </c>
      <c r="S90" s="1">
        <f t="shared" si="20"/>
        <v>2</v>
      </c>
      <c r="T90" s="1">
        <f t="shared" si="21"/>
        <v>13</v>
      </c>
      <c r="U90" s="1" t="s">
        <v>59</v>
      </c>
    </row>
    <row r="91" spans="1:21" x14ac:dyDescent="0.25">
      <c r="A91" s="1">
        <v>66</v>
      </c>
      <c r="B91" s="3">
        <v>45462</v>
      </c>
      <c r="C91" s="3">
        <v>45462</v>
      </c>
      <c r="D91" s="3">
        <v>45464</v>
      </c>
      <c r="E91" s="3">
        <v>45466</v>
      </c>
      <c r="F91" s="3">
        <v>45467</v>
      </c>
      <c r="G91" s="3">
        <v>45471</v>
      </c>
      <c r="H91" s="3">
        <v>45473</v>
      </c>
      <c r="I91" s="1" t="s">
        <v>32</v>
      </c>
      <c r="J91" s="1" t="s">
        <v>34</v>
      </c>
      <c r="K91" s="1">
        <v>30</v>
      </c>
      <c r="L91" s="1" t="s">
        <v>52</v>
      </c>
      <c r="M91" s="1" t="str">
        <f t="shared" si="22"/>
        <v>66_30C_Aedes terrens_Goias</v>
      </c>
      <c r="N91" s="1">
        <f t="shared" si="15"/>
        <v>0</v>
      </c>
      <c r="O91" s="1">
        <f t="shared" si="16"/>
        <v>2</v>
      </c>
      <c r="P91" s="1">
        <f t="shared" si="17"/>
        <v>2</v>
      </c>
      <c r="Q91" s="1">
        <f t="shared" si="18"/>
        <v>1</v>
      </c>
      <c r="R91" s="1">
        <f t="shared" si="19"/>
        <v>4</v>
      </c>
      <c r="S91" s="1">
        <f t="shared" si="20"/>
        <v>2</v>
      </c>
      <c r="T91" s="1">
        <f t="shared" si="21"/>
        <v>11</v>
      </c>
      <c r="U91" s="1" t="s">
        <v>59</v>
      </c>
    </row>
    <row r="92" spans="1:21" x14ac:dyDescent="0.25">
      <c r="A92" s="1">
        <v>67</v>
      </c>
      <c r="B92" s="3">
        <v>45462</v>
      </c>
      <c r="C92" s="3">
        <v>45462</v>
      </c>
      <c r="D92" s="3">
        <v>45466</v>
      </c>
      <c r="E92" s="3">
        <v>45468</v>
      </c>
      <c r="F92" s="3">
        <v>45471</v>
      </c>
      <c r="G92" s="3">
        <v>45475</v>
      </c>
      <c r="H92" s="3">
        <v>45476</v>
      </c>
      <c r="I92" s="1" t="s">
        <v>32</v>
      </c>
      <c r="J92" s="1" t="s">
        <v>34</v>
      </c>
      <c r="K92" s="1">
        <v>25</v>
      </c>
      <c r="L92" s="1" t="s">
        <v>52</v>
      </c>
      <c r="M92" s="1" t="str">
        <f t="shared" si="22"/>
        <v>67_25C_Aedes terrens_Goias</v>
      </c>
      <c r="N92" s="1">
        <f t="shared" si="15"/>
        <v>0</v>
      </c>
      <c r="O92" s="1">
        <f t="shared" si="16"/>
        <v>4</v>
      </c>
      <c r="P92" s="1">
        <f t="shared" si="17"/>
        <v>2</v>
      </c>
      <c r="Q92" s="1">
        <f t="shared" si="18"/>
        <v>3</v>
      </c>
      <c r="R92" s="1">
        <f t="shared" si="19"/>
        <v>4</v>
      </c>
      <c r="S92" s="1">
        <f t="shared" si="20"/>
        <v>1</v>
      </c>
      <c r="T92" s="1">
        <f t="shared" si="21"/>
        <v>14</v>
      </c>
      <c r="U92" s="1" t="s">
        <v>59</v>
      </c>
    </row>
    <row r="93" spans="1:21" x14ac:dyDescent="0.25">
      <c r="A93" s="1">
        <v>67</v>
      </c>
      <c r="B93" s="3">
        <v>45462</v>
      </c>
      <c r="C93" s="3">
        <v>45462</v>
      </c>
      <c r="D93" s="3">
        <v>45464</v>
      </c>
      <c r="E93" s="3">
        <v>45466</v>
      </c>
      <c r="F93" s="3">
        <v>45467</v>
      </c>
      <c r="G93" s="3">
        <v>45470</v>
      </c>
      <c r="H93" s="3">
        <v>45472</v>
      </c>
      <c r="I93" s="1" t="s">
        <v>32</v>
      </c>
      <c r="J93" s="1" t="s">
        <v>33</v>
      </c>
      <c r="K93" s="1">
        <v>30</v>
      </c>
      <c r="L93" s="1" t="s">
        <v>52</v>
      </c>
      <c r="M93" s="1" t="str">
        <f t="shared" si="22"/>
        <v>67_30C_Aedes terrens_Goias</v>
      </c>
      <c r="N93" s="1">
        <f t="shared" si="15"/>
        <v>0</v>
      </c>
      <c r="O93" s="1">
        <f t="shared" si="16"/>
        <v>2</v>
      </c>
      <c r="P93" s="1">
        <f t="shared" si="17"/>
        <v>2</v>
      </c>
      <c r="Q93" s="1">
        <f t="shared" si="18"/>
        <v>1</v>
      </c>
      <c r="R93" s="1">
        <f t="shared" si="19"/>
        <v>3</v>
      </c>
      <c r="S93" s="1">
        <f t="shared" si="20"/>
        <v>2</v>
      </c>
      <c r="T93" s="1">
        <f t="shared" si="21"/>
        <v>10</v>
      </c>
      <c r="U93" s="1" t="s">
        <v>59</v>
      </c>
    </row>
    <row r="94" spans="1:21" x14ac:dyDescent="0.25">
      <c r="A94" s="2">
        <v>68</v>
      </c>
      <c r="B94" s="5">
        <v>45462</v>
      </c>
      <c r="C94" s="5">
        <v>45462</v>
      </c>
      <c r="D94" s="5">
        <v>45466</v>
      </c>
      <c r="E94" s="5">
        <v>45467</v>
      </c>
      <c r="F94" s="5">
        <v>45471</v>
      </c>
      <c r="G94" s="5">
        <v>45475</v>
      </c>
      <c r="H94" s="5">
        <v>45479</v>
      </c>
      <c r="I94" s="2" t="s">
        <v>35</v>
      </c>
      <c r="J94" s="2" t="s">
        <v>34</v>
      </c>
      <c r="K94" s="2">
        <v>25</v>
      </c>
      <c r="L94" s="2" t="s">
        <v>52</v>
      </c>
      <c r="M94" s="1" t="str">
        <f t="shared" si="22"/>
        <v>68_25C_Aedes albopictus_Goias</v>
      </c>
      <c r="N94" s="2">
        <f t="shared" si="15"/>
        <v>0</v>
      </c>
      <c r="O94" s="2">
        <f t="shared" si="16"/>
        <v>4</v>
      </c>
      <c r="P94" s="2">
        <f t="shared" si="17"/>
        <v>1</v>
      </c>
      <c r="Q94" s="2">
        <f t="shared" si="18"/>
        <v>4</v>
      </c>
      <c r="R94" s="2">
        <f t="shared" si="19"/>
        <v>4</v>
      </c>
      <c r="S94" s="2">
        <f t="shared" si="20"/>
        <v>4</v>
      </c>
      <c r="T94" s="2">
        <f t="shared" si="21"/>
        <v>17</v>
      </c>
      <c r="U94" s="2" t="s">
        <v>59</v>
      </c>
    </row>
    <row r="95" spans="1:21" x14ac:dyDescent="0.25">
      <c r="A95" s="1">
        <v>68</v>
      </c>
      <c r="B95" s="3">
        <v>45462</v>
      </c>
      <c r="C95" s="3">
        <v>45462</v>
      </c>
      <c r="D95" s="3">
        <v>45464</v>
      </c>
      <c r="E95" s="3">
        <v>45467</v>
      </c>
      <c r="F95" s="3">
        <v>45469</v>
      </c>
      <c r="G95" s="3">
        <v>45470</v>
      </c>
      <c r="H95" s="3">
        <v>45472</v>
      </c>
      <c r="I95" s="1" t="s">
        <v>32</v>
      </c>
      <c r="J95" s="1" t="s">
        <v>33</v>
      </c>
      <c r="K95" s="1">
        <v>30</v>
      </c>
      <c r="L95" s="1" t="s">
        <v>52</v>
      </c>
      <c r="M95" s="1" t="str">
        <f t="shared" si="22"/>
        <v>68_30C_Aedes terrens_Goias</v>
      </c>
      <c r="N95" s="1">
        <f t="shared" si="15"/>
        <v>0</v>
      </c>
      <c r="O95" s="1">
        <f t="shared" si="16"/>
        <v>2</v>
      </c>
      <c r="P95" s="1">
        <f t="shared" si="17"/>
        <v>3</v>
      </c>
      <c r="Q95" s="1">
        <f t="shared" si="18"/>
        <v>2</v>
      </c>
      <c r="R95" s="1">
        <f t="shared" si="19"/>
        <v>1</v>
      </c>
      <c r="S95" s="1">
        <f t="shared" si="20"/>
        <v>2</v>
      </c>
      <c r="T95" s="1">
        <f t="shared" si="21"/>
        <v>10</v>
      </c>
      <c r="U95" s="1" t="s">
        <v>59</v>
      </c>
    </row>
    <row r="96" spans="1:21" x14ac:dyDescent="0.25">
      <c r="A96" s="1">
        <v>69</v>
      </c>
      <c r="B96" s="3">
        <v>45462</v>
      </c>
      <c r="C96" s="3">
        <v>45462</v>
      </c>
      <c r="D96" s="3">
        <v>45464</v>
      </c>
      <c r="E96" s="3">
        <v>45467</v>
      </c>
      <c r="F96" s="3">
        <v>45469</v>
      </c>
      <c r="G96" s="3">
        <v>45472</v>
      </c>
      <c r="H96" s="3">
        <v>45474</v>
      </c>
      <c r="I96" s="1" t="s">
        <v>32</v>
      </c>
      <c r="J96" s="1" t="s">
        <v>34</v>
      </c>
      <c r="K96" s="1">
        <v>30</v>
      </c>
      <c r="L96" s="1" t="s">
        <v>52</v>
      </c>
      <c r="M96" s="1" t="str">
        <f t="shared" si="22"/>
        <v>69_30C_Aedes terrens_Goias</v>
      </c>
      <c r="N96" s="1">
        <f t="shared" si="15"/>
        <v>0</v>
      </c>
      <c r="O96" s="1">
        <f t="shared" si="16"/>
        <v>2</v>
      </c>
      <c r="P96" s="1">
        <f t="shared" si="17"/>
        <v>3</v>
      </c>
      <c r="Q96" s="1">
        <f t="shared" si="18"/>
        <v>2</v>
      </c>
      <c r="R96" s="1">
        <f t="shared" si="19"/>
        <v>3</v>
      </c>
      <c r="S96" s="1">
        <f t="shared" si="20"/>
        <v>2</v>
      </c>
      <c r="T96" s="1">
        <f t="shared" si="21"/>
        <v>12</v>
      </c>
      <c r="U96" s="1" t="s">
        <v>59</v>
      </c>
    </row>
    <row r="97" spans="1:21" x14ac:dyDescent="0.25">
      <c r="A97" s="1">
        <v>70</v>
      </c>
      <c r="B97" s="3">
        <v>45462</v>
      </c>
      <c r="C97" s="3">
        <v>45462</v>
      </c>
      <c r="D97" s="3">
        <v>45464</v>
      </c>
      <c r="E97" s="3">
        <v>45466</v>
      </c>
      <c r="F97" s="3">
        <v>45469</v>
      </c>
      <c r="G97" s="3">
        <v>45471</v>
      </c>
      <c r="H97" s="3">
        <v>45473</v>
      </c>
      <c r="I97" s="1" t="s">
        <v>32</v>
      </c>
      <c r="J97" s="1" t="s">
        <v>33</v>
      </c>
      <c r="K97" s="1">
        <v>30</v>
      </c>
      <c r="L97" s="1" t="s">
        <v>52</v>
      </c>
      <c r="M97" s="1" t="str">
        <f t="shared" si="22"/>
        <v>70_30C_Aedes terrens_Goias</v>
      </c>
      <c r="N97" s="1">
        <f t="shared" si="15"/>
        <v>0</v>
      </c>
      <c r="O97" s="1">
        <f t="shared" si="16"/>
        <v>2</v>
      </c>
      <c r="P97" s="1">
        <f t="shared" si="17"/>
        <v>2</v>
      </c>
      <c r="Q97" s="1">
        <f t="shared" si="18"/>
        <v>3</v>
      </c>
      <c r="R97" s="1">
        <f t="shared" si="19"/>
        <v>2</v>
      </c>
      <c r="S97" s="1">
        <f t="shared" si="20"/>
        <v>2</v>
      </c>
      <c r="T97" s="1">
        <f t="shared" si="21"/>
        <v>11</v>
      </c>
      <c r="U97" s="1" t="s">
        <v>59</v>
      </c>
    </row>
    <row r="98" spans="1:21" x14ac:dyDescent="0.25">
      <c r="A98" s="1">
        <v>71</v>
      </c>
      <c r="B98" s="3">
        <v>45462</v>
      </c>
      <c r="C98" s="3">
        <v>45462</v>
      </c>
      <c r="D98" s="3">
        <v>45465</v>
      </c>
      <c r="E98" s="3">
        <v>45466</v>
      </c>
      <c r="F98" s="3">
        <v>45468</v>
      </c>
      <c r="G98" s="3">
        <v>45473</v>
      </c>
      <c r="H98" s="3">
        <v>45476</v>
      </c>
      <c r="I98" s="1" t="s">
        <v>32</v>
      </c>
      <c r="J98" s="1" t="s">
        <v>33</v>
      </c>
      <c r="K98" s="1">
        <v>25</v>
      </c>
      <c r="L98" s="1" t="s">
        <v>52</v>
      </c>
      <c r="M98" s="1" t="str">
        <f t="shared" si="22"/>
        <v>71_25C_Aedes terrens_Goias</v>
      </c>
      <c r="N98" s="1">
        <f t="shared" ref="N98:N129" si="23">C98-B98</f>
        <v>0</v>
      </c>
      <c r="O98" s="1">
        <f t="shared" ref="O98:O129" si="24">D98-C98</f>
        <v>3</v>
      </c>
      <c r="P98" s="1">
        <f t="shared" ref="P98:P129" si="25">E98-D98</f>
        <v>1</v>
      </c>
      <c r="Q98" s="1">
        <f t="shared" ref="Q98:Q129" si="26">F98-E98</f>
        <v>2</v>
      </c>
      <c r="R98" s="1">
        <f t="shared" ref="R98:R129" si="27">G98-F98</f>
        <v>5</v>
      </c>
      <c r="S98" s="1">
        <f t="shared" ref="S98:S129" si="28">H98-G98</f>
        <v>3</v>
      </c>
      <c r="T98" s="1">
        <f t="shared" ref="T98:T129" si="29">H98-B98</f>
        <v>14</v>
      </c>
      <c r="U98" s="1" t="s">
        <v>59</v>
      </c>
    </row>
    <row r="99" spans="1:21" x14ac:dyDescent="0.25">
      <c r="A99" s="1">
        <v>71</v>
      </c>
      <c r="B99" s="3">
        <v>45462</v>
      </c>
      <c r="C99" s="3">
        <v>45462</v>
      </c>
      <c r="D99" s="3">
        <v>45464</v>
      </c>
      <c r="E99" s="3">
        <v>45467</v>
      </c>
      <c r="F99" s="3">
        <v>45469</v>
      </c>
      <c r="G99" s="3">
        <v>45471</v>
      </c>
      <c r="H99" s="3">
        <v>45473</v>
      </c>
      <c r="I99" s="1" t="s">
        <v>32</v>
      </c>
      <c r="J99" s="1" t="s">
        <v>34</v>
      </c>
      <c r="K99" s="1">
        <v>30</v>
      </c>
      <c r="L99" s="1" t="s">
        <v>52</v>
      </c>
      <c r="M99" s="1" t="str">
        <f t="shared" si="22"/>
        <v>71_30C_Aedes terrens_Goias</v>
      </c>
      <c r="N99" s="1">
        <f t="shared" si="23"/>
        <v>0</v>
      </c>
      <c r="O99" s="1">
        <f t="shared" si="24"/>
        <v>2</v>
      </c>
      <c r="P99" s="1">
        <f t="shared" si="25"/>
        <v>3</v>
      </c>
      <c r="Q99" s="1">
        <f t="shared" si="26"/>
        <v>2</v>
      </c>
      <c r="R99" s="1">
        <f t="shared" si="27"/>
        <v>2</v>
      </c>
      <c r="S99" s="1">
        <f t="shared" si="28"/>
        <v>2</v>
      </c>
      <c r="T99" s="1">
        <f t="shared" si="29"/>
        <v>11</v>
      </c>
      <c r="U99" s="1" t="s">
        <v>59</v>
      </c>
    </row>
    <row r="100" spans="1:21" x14ac:dyDescent="0.25">
      <c r="A100" s="1">
        <v>73</v>
      </c>
      <c r="B100" s="3">
        <v>45462</v>
      </c>
      <c r="C100" s="3">
        <v>45462</v>
      </c>
      <c r="D100" s="3">
        <v>45465</v>
      </c>
      <c r="E100" s="3">
        <v>45466</v>
      </c>
      <c r="F100" s="3">
        <v>45469</v>
      </c>
      <c r="G100" s="3">
        <v>45473</v>
      </c>
      <c r="H100" s="3">
        <v>45476</v>
      </c>
      <c r="I100" s="1" t="s">
        <v>32</v>
      </c>
      <c r="J100" s="1" t="s">
        <v>33</v>
      </c>
      <c r="K100" s="1">
        <v>25</v>
      </c>
      <c r="L100" s="1" t="s">
        <v>52</v>
      </c>
      <c r="M100" s="1" t="str">
        <f t="shared" si="22"/>
        <v>73_25C_Aedes terrens_Goias</v>
      </c>
      <c r="N100" s="1">
        <f t="shared" si="23"/>
        <v>0</v>
      </c>
      <c r="O100" s="1">
        <f t="shared" si="24"/>
        <v>3</v>
      </c>
      <c r="P100" s="1">
        <f t="shared" si="25"/>
        <v>1</v>
      </c>
      <c r="Q100" s="1">
        <f t="shared" si="26"/>
        <v>3</v>
      </c>
      <c r="R100" s="1">
        <f t="shared" si="27"/>
        <v>4</v>
      </c>
      <c r="S100" s="1">
        <f t="shared" si="28"/>
        <v>3</v>
      </c>
      <c r="T100" s="1">
        <f t="shared" si="29"/>
        <v>14</v>
      </c>
      <c r="U100" s="1" t="s">
        <v>59</v>
      </c>
    </row>
    <row r="101" spans="1:21" x14ac:dyDescent="0.25">
      <c r="A101" s="1">
        <v>73</v>
      </c>
      <c r="B101" s="3">
        <v>45462</v>
      </c>
      <c r="C101" s="3">
        <v>45462</v>
      </c>
      <c r="D101" s="3">
        <v>45464</v>
      </c>
      <c r="E101" s="3">
        <v>45466</v>
      </c>
      <c r="F101" s="3">
        <v>45468</v>
      </c>
      <c r="G101" s="3">
        <v>45472</v>
      </c>
      <c r="H101" s="3">
        <v>45474</v>
      </c>
      <c r="I101" s="1" t="s">
        <v>32</v>
      </c>
      <c r="J101" s="1" t="s">
        <v>34</v>
      </c>
      <c r="K101" s="1">
        <v>30</v>
      </c>
      <c r="L101" s="1" t="s">
        <v>52</v>
      </c>
      <c r="M101" s="1" t="str">
        <f t="shared" si="22"/>
        <v>73_30C_Aedes terrens_Goias</v>
      </c>
      <c r="N101" s="1">
        <f t="shared" si="23"/>
        <v>0</v>
      </c>
      <c r="O101" s="1">
        <f t="shared" si="24"/>
        <v>2</v>
      </c>
      <c r="P101" s="1">
        <f t="shared" si="25"/>
        <v>2</v>
      </c>
      <c r="Q101" s="1">
        <f t="shared" si="26"/>
        <v>2</v>
      </c>
      <c r="R101" s="1">
        <f t="shared" si="27"/>
        <v>4</v>
      </c>
      <c r="S101" s="1">
        <f t="shared" si="28"/>
        <v>2</v>
      </c>
      <c r="T101" s="1">
        <f t="shared" si="29"/>
        <v>12</v>
      </c>
      <c r="U101" s="1" t="s">
        <v>59</v>
      </c>
    </row>
    <row r="102" spans="1:21" x14ac:dyDescent="0.25">
      <c r="A102" s="1">
        <v>74</v>
      </c>
      <c r="B102" s="3">
        <v>45462</v>
      </c>
      <c r="C102" s="3">
        <v>45462</v>
      </c>
      <c r="D102" s="3">
        <v>45466</v>
      </c>
      <c r="E102" s="3">
        <v>45469</v>
      </c>
      <c r="F102" s="3">
        <v>45471</v>
      </c>
      <c r="G102" s="3">
        <v>45475</v>
      </c>
      <c r="H102" s="3">
        <v>45476</v>
      </c>
      <c r="I102" s="1" t="s">
        <v>32</v>
      </c>
      <c r="J102" s="1" t="s">
        <v>34</v>
      </c>
      <c r="K102" s="1">
        <v>25</v>
      </c>
      <c r="L102" s="1" t="s">
        <v>52</v>
      </c>
      <c r="M102" s="1" t="str">
        <f t="shared" si="22"/>
        <v>74_25C_Aedes terrens_Goias</v>
      </c>
      <c r="N102" s="1">
        <f t="shared" si="23"/>
        <v>0</v>
      </c>
      <c r="O102" s="1">
        <f t="shared" si="24"/>
        <v>4</v>
      </c>
      <c r="P102" s="1">
        <f t="shared" si="25"/>
        <v>3</v>
      </c>
      <c r="Q102" s="1">
        <f t="shared" si="26"/>
        <v>2</v>
      </c>
      <c r="R102" s="1">
        <f t="shared" si="27"/>
        <v>4</v>
      </c>
      <c r="S102" s="1">
        <f t="shared" si="28"/>
        <v>1</v>
      </c>
      <c r="T102" s="1">
        <f t="shared" si="29"/>
        <v>14</v>
      </c>
      <c r="U102" s="1" t="s">
        <v>59</v>
      </c>
    </row>
    <row r="103" spans="1:21" x14ac:dyDescent="0.25">
      <c r="A103" s="1">
        <v>74</v>
      </c>
      <c r="B103" s="3">
        <v>45462</v>
      </c>
      <c r="C103" s="3">
        <v>45462</v>
      </c>
      <c r="D103" s="3">
        <v>45464</v>
      </c>
      <c r="E103" s="3">
        <v>45466</v>
      </c>
      <c r="F103" s="3">
        <v>45467</v>
      </c>
      <c r="G103" s="3">
        <v>45471</v>
      </c>
      <c r="H103" s="3">
        <v>45473</v>
      </c>
      <c r="I103" s="1" t="s">
        <v>32</v>
      </c>
      <c r="J103" s="1" t="s">
        <v>33</v>
      </c>
      <c r="K103" s="1">
        <v>30</v>
      </c>
      <c r="L103" s="1" t="s">
        <v>52</v>
      </c>
      <c r="M103" s="1" t="str">
        <f t="shared" si="22"/>
        <v>74_30C_Aedes terrens_Goias</v>
      </c>
      <c r="N103" s="1">
        <f t="shared" si="23"/>
        <v>0</v>
      </c>
      <c r="O103" s="1">
        <f t="shared" si="24"/>
        <v>2</v>
      </c>
      <c r="P103" s="1">
        <f t="shared" si="25"/>
        <v>2</v>
      </c>
      <c r="Q103" s="1">
        <f t="shared" si="26"/>
        <v>1</v>
      </c>
      <c r="R103" s="1">
        <f t="shared" si="27"/>
        <v>4</v>
      </c>
      <c r="S103" s="1">
        <f t="shared" si="28"/>
        <v>2</v>
      </c>
      <c r="T103" s="1">
        <f t="shared" si="29"/>
        <v>11</v>
      </c>
      <c r="U103" s="1" t="s">
        <v>59</v>
      </c>
    </row>
    <row r="104" spans="1:21" x14ac:dyDescent="0.25">
      <c r="A104" s="1">
        <v>75</v>
      </c>
      <c r="B104" s="3">
        <v>45462</v>
      </c>
      <c r="C104" s="3">
        <v>45462</v>
      </c>
      <c r="D104" s="3">
        <v>45466</v>
      </c>
      <c r="E104" s="3">
        <v>45469</v>
      </c>
      <c r="F104" s="3">
        <v>45476</v>
      </c>
      <c r="G104" s="3">
        <v>45481</v>
      </c>
      <c r="H104" s="3">
        <v>45484</v>
      </c>
      <c r="I104" s="1" t="s">
        <v>32</v>
      </c>
      <c r="J104" s="1" t="s">
        <v>33</v>
      </c>
      <c r="K104" s="1">
        <v>25</v>
      </c>
      <c r="L104" s="1" t="s">
        <v>52</v>
      </c>
      <c r="M104" s="1" t="str">
        <f t="shared" si="22"/>
        <v>75_25C_Aedes terrens_Goias</v>
      </c>
      <c r="N104" s="1">
        <f t="shared" si="23"/>
        <v>0</v>
      </c>
      <c r="O104" s="1">
        <f t="shared" si="24"/>
        <v>4</v>
      </c>
      <c r="P104" s="1">
        <f t="shared" si="25"/>
        <v>3</v>
      </c>
      <c r="Q104" s="1">
        <f t="shared" si="26"/>
        <v>7</v>
      </c>
      <c r="R104" s="1">
        <f t="shared" si="27"/>
        <v>5</v>
      </c>
      <c r="S104" s="1">
        <f t="shared" si="28"/>
        <v>3</v>
      </c>
      <c r="T104" s="1">
        <f t="shared" si="29"/>
        <v>22</v>
      </c>
      <c r="U104" s="1" t="s">
        <v>59</v>
      </c>
    </row>
    <row r="105" spans="1:21" x14ac:dyDescent="0.25">
      <c r="A105" s="1">
        <v>76</v>
      </c>
      <c r="B105" s="3">
        <v>45462</v>
      </c>
      <c r="C105" s="3">
        <v>45462</v>
      </c>
      <c r="D105" s="3">
        <v>45467</v>
      </c>
      <c r="E105" s="3">
        <v>45470</v>
      </c>
      <c r="F105" s="3">
        <v>45471</v>
      </c>
      <c r="G105" s="3">
        <v>45475</v>
      </c>
      <c r="H105" s="3">
        <v>45478</v>
      </c>
      <c r="I105" s="1" t="s">
        <v>32</v>
      </c>
      <c r="J105" s="1" t="s">
        <v>34</v>
      </c>
      <c r="K105" s="1">
        <v>25</v>
      </c>
      <c r="L105" s="1" t="s">
        <v>52</v>
      </c>
      <c r="M105" s="1" t="str">
        <f t="shared" si="22"/>
        <v>76_25C_Aedes terrens_Goias</v>
      </c>
      <c r="N105" s="1">
        <f t="shared" si="23"/>
        <v>0</v>
      </c>
      <c r="O105" s="1">
        <f t="shared" si="24"/>
        <v>5</v>
      </c>
      <c r="P105" s="1">
        <f t="shared" si="25"/>
        <v>3</v>
      </c>
      <c r="Q105" s="1">
        <f t="shared" si="26"/>
        <v>1</v>
      </c>
      <c r="R105" s="1">
        <f t="shared" si="27"/>
        <v>4</v>
      </c>
      <c r="S105" s="1">
        <f t="shared" si="28"/>
        <v>3</v>
      </c>
      <c r="T105" s="1">
        <f t="shared" si="29"/>
        <v>16</v>
      </c>
      <c r="U105" s="1" t="s">
        <v>59</v>
      </c>
    </row>
    <row r="106" spans="1:21" x14ac:dyDescent="0.25">
      <c r="A106" s="1">
        <v>77</v>
      </c>
      <c r="B106" s="3">
        <v>45462</v>
      </c>
      <c r="C106" s="3">
        <v>45462</v>
      </c>
      <c r="D106" s="3">
        <v>45466</v>
      </c>
      <c r="E106" s="3">
        <v>45468</v>
      </c>
      <c r="F106" s="3">
        <v>45470</v>
      </c>
      <c r="G106" s="3">
        <v>45473</v>
      </c>
      <c r="H106" s="3">
        <v>45475</v>
      </c>
      <c r="I106" s="1" t="s">
        <v>32</v>
      </c>
      <c r="J106" s="1" t="s">
        <v>34</v>
      </c>
      <c r="K106" s="1">
        <v>25</v>
      </c>
      <c r="L106" s="1" t="s">
        <v>52</v>
      </c>
      <c r="M106" s="1" t="str">
        <f t="shared" si="22"/>
        <v>77_25C_Aedes terrens_Goias</v>
      </c>
      <c r="N106" s="1">
        <f t="shared" si="23"/>
        <v>0</v>
      </c>
      <c r="O106" s="1">
        <f t="shared" si="24"/>
        <v>4</v>
      </c>
      <c r="P106" s="1">
        <f t="shared" si="25"/>
        <v>2</v>
      </c>
      <c r="Q106" s="1">
        <f t="shared" si="26"/>
        <v>2</v>
      </c>
      <c r="R106" s="1">
        <f t="shared" si="27"/>
        <v>3</v>
      </c>
      <c r="S106" s="1">
        <f t="shared" si="28"/>
        <v>2</v>
      </c>
      <c r="T106" s="1">
        <f t="shared" si="29"/>
        <v>13</v>
      </c>
      <c r="U106" s="1" t="s">
        <v>59</v>
      </c>
    </row>
    <row r="107" spans="1:21" x14ac:dyDescent="0.25">
      <c r="A107" s="1">
        <v>78</v>
      </c>
      <c r="B107" s="3">
        <v>45462</v>
      </c>
      <c r="C107" s="3">
        <v>45462</v>
      </c>
      <c r="D107" s="3">
        <v>45466</v>
      </c>
      <c r="E107" s="3">
        <v>45468</v>
      </c>
      <c r="F107" s="3">
        <v>45470</v>
      </c>
      <c r="G107" s="3">
        <v>45473</v>
      </c>
      <c r="H107" s="3">
        <v>45476</v>
      </c>
      <c r="I107" s="1" t="s">
        <v>32</v>
      </c>
      <c r="J107" s="1" t="s">
        <v>34</v>
      </c>
      <c r="K107" s="1">
        <v>25</v>
      </c>
      <c r="L107" s="1" t="s">
        <v>52</v>
      </c>
      <c r="M107" s="1" t="str">
        <f t="shared" si="22"/>
        <v>78_25C_Aedes terrens_Goias</v>
      </c>
      <c r="N107" s="1">
        <f t="shared" si="23"/>
        <v>0</v>
      </c>
      <c r="O107" s="1">
        <f t="shared" si="24"/>
        <v>4</v>
      </c>
      <c r="P107" s="1">
        <f t="shared" si="25"/>
        <v>2</v>
      </c>
      <c r="Q107" s="1">
        <f t="shared" si="26"/>
        <v>2</v>
      </c>
      <c r="R107" s="1">
        <f t="shared" si="27"/>
        <v>3</v>
      </c>
      <c r="S107" s="1">
        <f t="shared" si="28"/>
        <v>3</v>
      </c>
      <c r="T107" s="1">
        <f t="shared" si="29"/>
        <v>14</v>
      </c>
      <c r="U107" s="1" t="s">
        <v>59</v>
      </c>
    </row>
    <row r="108" spans="1:21" x14ac:dyDescent="0.25">
      <c r="A108" s="1">
        <v>81</v>
      </c>
      <c r="B108" s="3">
        <v>45462</v>
      </c>
      <c r="C108" s="3">
        <v>45462</v>
      </c>
      <c r="D108" s="3">
        <v>45466</v>
      </c>
      <c r="E108" s="3">
        <v>45467</v>
      </c>
      <c r="F108" s="3">
        <v>45469</v>
      </c>
      <c r="G108" s="3">
        <v>45472</v>
      </c>
      <c r="H108" s="3">
        <v>45476</v>
      </c>
      <c r="I108" s="1" t="s">
        <v>32</v>
      </c>
      <c r="J108" s="1" t="s">
        <v>34</v>
      </c>
      <c r="K108" s="1">
        <v>25</v>
      </c>
      <c r="L108" s="1" t="s">
        <v>52</v>
      </c>
      <c r="M108" s="1" t="str">
        <f t="shared" si="22"/>
        <v>81_25C_Aedes terrens_Goias</v>
      </c>
      <c r="N108" s="1">
        <f t="shared" si="23"/>
        <v>0</v>
      </c>
      <c r="O108" s="1">
        <f t="shared" si="24"/>
        <v>4</v>
      </c>
      <c r="P108" s="1">
        <f t="shared" si="25"/>
        <v>1</v>
      </c>
      <c r="Q108" s="1">
        <f t="shared" si="26"/>
        <v>2</v>
      </c>
      <c r="R108" s="1">
        <f t="shared" si="27"/>
        <v>3</v>
      </c>
      <c r="S108" s="1">
        <f t="shared" si="28"/>
        <v>4</v>
      </c>
      <c r="T108" s="1">
        <f t="shared" si="29"/>
        <v>14</v>
      </c>
      <c r="U108" s="1" t="s">
        <v>59</v>
      </c>
    </row>
    <row r="109" spans="1:21" x14ac:dyDescent="0.25">
      <c r="A109" s="1">
        <v>82</v>
      </c>
      <c r="B109" s="3">
        <v>45462</v>
      </c>
      <c r="C109" s="3">
        <v>45462</v>
      </c>
      <c r="D109" s="3">
        <v>45466</v>
      </c>
      <c r="E109" s="3">
        <v>45467</v>
      </c>
      <c r="F109" s="3">
        <v>45469</v>
      </c>
      <c r="G109" s="3">
        <v>45473</v>
      </c>
      <c r="H109" s="3">
        <v>45476</v>
      </c>
      <c r="I109" s="1" t="s">
        <v>32</v>
      </c>
      <c r="J109" s="1" t="s">
        <v>34</v>
      </c>
      <c r="K109" s="1">
        <v>25</v>
      </c>
      <c r="L109" s="1" t="s">
        <v>52</v>
      </c>
      <c r="M109" s="1" t="str">
        <f t="shared" si="22"/>
        <v>82_25C_Aedes terrens_Goias</v>
      </c>
      <c r="N109" s="1">
        <f t="shared" si="23"/>
        <v>0</v>
      </c>
      <c r="O109" s="1">
        <f t="shared" si="24"/>
        <v>4</v>
      </c>
      <c r="P109" s="1">
        <f t="shared" si="25"/>
        <v>1</v>
      </c>
      <c r="Q109" s="1">
        <f t="shared" si="26"/>
        <v>2</v>
      </c>
      <c r="R109" s="1">
        <f t="shared" si="27"/>
        <v>4</v>
      </c>
      <c r="S109" s="1">
        <f t="shared" si="28"/>
        <v>3</v>
      </c>
      <c r="T109" s="1">
        <f t="shared" si="29"/>
        <v>14</v>
      </c>
      <c r="U109" s="1" t="s">
        <v>59</v>
      </c>
    </row>
    <row r="110" spans="1:21" x14ac:dyDescent="0.25">
      <c r="A110" s="1">
        <v>83</v>
      </c>
      <c r="B110" s="3">
        <v>45462</v>
      </c>
      <c r="C110" s="3">
        <v>45462</v>
      </c>
      <c r="D110" s="3">
        <v>45466</v>
      </c>
      <c r="E110" s="3">
        <v>45468</v>
      </c>
      <c r="F110" s="3">
        <v>45470</v>
      </c>
      <c r="G110" s="3">
        <v>45473</v>
      </c>
      <c r="H110" s="3">
        <v>45476</v>
      </c>
      <c r="I110" s="1" t="s">
        <v>32</v>
      </c>
      <c r="J110" s="1" t="s">
        <v>33</v>
      </c>
      <c r="K110" s="1">
        <v>25</v>
      </c>
      <c r="L110" s="1" t="s">
        <v>52</v>
      </c>
      <c r="M110" s="1" t="str">
        <f t="shared" si="22"/>
        <v>83_25C_Aedes terrens_Goias</v>
      </c>
      <c r="N110" s="1">
        <f t="shared" si="23"/>
        <v>0</v>
      </c>
      <c r="O110" s="1">
        <f t="shared" si="24"/>
        <v>4</v>
      </c>
      <c r="P110" s="1">
        <f t="shared" si="25"/>
        <v>2</v>
      </c>
      <c r="Q110" s="1">
        <f t="shared" si="26"/>
        <v>2</v>
      </c>
      <c r="R110" s="1">
        <f t="shared" si="27"/>
        <v>3</v>
      </c>
      <c r="S110" s="1">
        <f t="shared" si="28"/>
        <v>3</v>
      </c>
      <c r="T110" s="1">
        <f t="shared" si="29"/>
        <v>14</v>
      </c>
      <c r="U110" s="1" t="s">
        <v>59</v>
      </c>
    </row>
    <row r="111" spans="1:21" x14ac:dyDescent="0.25">
      <c r="A111" s="1">
        <v>84</v>
      </c>
      <c r="B111" s="3">
        <v>45462</v>
      </c>
      <c r="C111" s="3">
        <v>45462</v>
      </c>
      <c r="D111" s="3">
        <v>45466</v>
      </c>
      <c r="E111" s="3">
        <v>45467</v>
      </c>
      <c r="F111" s="3">
        <v>45468</v>
      </c>
      <c r="G111" s="3">
        <v>45472</v>
      </c>
      <c r="H111" s="3">
        <v>45475</v>
      </c>
      <c r="I111" s="1" t="s">
        <v>32</v>
      </c>
      <c r="J111" s="1" t="s">
        <v>33</v>
      </c>
      <c r="K111" s="1">
        <v>25</v>
      </c>
      <c r="L111" s="1" t="s">
        <v>52</v>
      </c>
      <c r="M111" s="1" t="str">
        <f t="shared" si="22"/>
        <v>84_25C_Aedes terrens_Goias</v>
      </c>
      <c r="N111" s="1">
        <f t="shared" si="23"/>
        <v>0</v>
      </c>
      <c r="O111" s="1">
        <f t="shared" si="24"/>
        <v>4</v>
      </c>
      <c r="P111" s="1">
        <f t="shared" si="25"/>
        <v>1</v>
      </c>
      <c r="Q111" s="1">
        <f t="shared" si="26"/>
        <v>1</v>
      </c>
      <c r="R111" s="1">
        <f t="shared" si="27"/>
        <v>4</v>
      </c>
      <c r="S111" s="1">
        <f t="shared" si="28"/>
        <v>3</v>
      </c>
      <c r="T111" s="1">
        <f t="shared" si="29"/>
        <v>13</v>
      </c>
      <c r="U111" s="1" t="s">
        <v>59</v>
      </c>
    </row>
    <row r="112" spans="1:21" x14ac:dyDescent="0.25">
      <c r="A112" s="1">
        <v>85</v>
      </c>
      <c r="B112" s="3">
        <v>45462</v>
      </c>
      <c r="C112" s="3">
        <v>45462</v>
      </c>
      <c r="D112" s="3">
        <v>45466</v>
      </c>
      <c r="E112" s="3">
        <v>45468</v>
      </c>
      <c r="F112" s="3">
        <v>45471</v>
      </c>
      <c r="G112" s="3">
        <v>45475</v>
      </c>
      <c r="H112" s="3">
        <v>45476</v>
      </c>
      <c r="I112" s="1" t="s">
        <v>32</v>
      </c>
      <c r="J112" s="1" t="s">
        <v>34</v>
      </c>
      <c r="K112" s="1">
        <v>25</v>
      </c>
      <c r="L112" s="1" t="s">
        <v>52</v>
      </c>
      <c r="M112" s="1" t="str">
        <f t="shared" si="22"/>
        <v>85_25C_Aedes terrens_Goias</v>
      </c>
      <c r="N112" s="1">
        <f t="shared" si="23"/>
        <v>0</v>
      </c>
      <c r="O112" s="1">
        <f t="shared" si="24"/>
        <v>4</v>
      </c>
      <c r="P112" s="1">
        <f t="shared" si="25"/>
        <v>2</v>
      </c>
      <c r="Q112" s="1">
        <f t="shared" si="26"/>
        <v>3</v>
      </c>
      <c r="R112" s="1">
        <f t="shared" si="27"/>
        <v>4</v>
      </c>
      <c r="S112" s="1">
        <f t="shared" si="28"/>
        <v>1</v>
      </c>
      <c r="T112" s="1">
        <f t="shared" si="29"/>
        <v>14</v>
      </c>
      <c r="U112" s="1" t="s">
        <v>59</v>
      </c>
    </row>
    <row r="113" spans="1:21" x14ac:dyDescent="0.25">
      <c r="A113" s="1">
        <v>87</v>
      </c>
      <c r="B113" s="3">
        <v>45462</v>
      </c>
      <c r="C113" s="3">
        <v>45462</v>
      </c>
      <c r="D113" s="3">
        <v>45465</v>
      </c>
      <c r="E113" s="3">
        <v>45468</v>
      </c>
      <c r="F113" s="3">
        <v>45470</v>
      </c>
      <c r="G113" s="3">
        <v>45473</v>
      </c>
      <c r="H113" s="3">
        <v>45476</v>
      </c>
      <c r="I113" s="1" t="s">
        <v>32</v>
      </c>
      <c r="J113" s="1" t="s">
        <v>33</v>
      </c>
      <c r="K113" s="1">
        <v>25</v>
      </c>
      <c r="L113" s="1" t="s">
        <v>52</v>
      </c>
      <c r="M113" s="1" t="str">
        <f t="shared" si="22"/>
        <v>87_25C_Aedes terrens_Goias</v>
      </c>
      <c r="N113" s="1">
        <f t="shared" si="23"/>
        <v>0</v>
      </c>
      <c r="O113" s="1">
        <f t="shared" si="24"/>
        <v>3</v>
      </c>
      <c r="P113" s="1">
        <f t="shared" si="25"/>
        <v>3</v>
      </c>
      <c r="Q113" s="1">
        <f t="shared" si="26"/>
        <v>2</v>
      </c>
      <c r="R113" s="1">
        <f t="shared" si="27"/>
        <v>3</v>
      </c>
      <c r="S113" s="1">
        <f t="shared" si="28"/>
        <v>3</v>
      </c>
      <c r="T113" s="1">
        <f t="shared" si="29"/>
        <v>14</v>
      </c>
      <c r="U113" s="1" t="s">
        <v>59</v>
      </c>
    </row>
    <row r="114" spans="1:21" x14ac:dyDescent="0.25">
      <c r="A114" s="1">
        <v>88</v>
      </c>
      <c r="B114" s="3">
        <v>45462</v>
      </c>
      <c r="C114" s="3">
        <v>45462</v>
      </c>
      <c r="D114" s="3">
        <v>45466</v>
      </c>
      <c r="E114" s="3">
        <v>45468</v>
      </c>
      <c r="F114" s="3">
        <v>45470</v>
      </c>
      <c r="G114" s="3">
        <v>45474</v>
      </c>
      <c r="H114" s="3">
        <v>45477</v>
      </c>
      <c r="I114" s="1" t="s">
        <v>32</v>
      </c>
      <c r="J114" s="1" t="s">
        <v>34</v>
      </c>
      <c r="K114" s="1">
        <v>25</v>
      </c>
      <c r="L114" s="1" t="s">
        <v>52</v>
      </c>
      <c r="M114" s="1" t="str">
        <f t="shared" si="22"/>
        <v>88_25C_Aedes terrens_Goias</v>
      </c>
      <c r="N114" s="1">
        <f t="shared" si="23"/>
        <v>0</v>
      </c>
      <c r="O114" s="1">
        <f t="shared" si="24"/>
        <v>4</v>
      </c>
      <c r="P114" s="1">
        <f t="shared" si="25"/>
        <v>2</v>
      </c>
      <c r="Q114" s="1">
        <f t="shared" si="26"/>
        <v>2</v>
      </c>
      <c r="R114" s="1">
        <f t="shared" si="27"/>
        <v>4</v>
      </c>
      <c r="S114" s="1">
        <f t="shared" si="28"/>
        <v>3</v>
      </c>
      <c r="T114" s="1">
        <f t="shared" si="29"/>
        <v>15</v>
      </c>
      <c r="U114" s="1" t="s">
        <v>59</v>
      </c>
    </row>
    <row r="115" spans="1:21" x14ac:dyDescent="0.25">
      <c r="A115" s="1">
        <v>91</v>
      </c>
      <c r="B115" s="3">
        <v>45462</v>
      </c>
      <c r="C115" s="3">
        <v>45462</v>
      </c>
      <c r="D115" s="3">
        <v>45465</v>
      </c>
      <c r="E115" s="3">
        <v>45467</v>
      </c>
      <c r="F115" s="3">
        <v>45468</v>
      </c>
      <c r="G115" s="3">
        <v>45473</v>
      </c>
      <c r="H115" s="3">
        <v>45476</v>
      </c>
      <c r="I115" s="1" t="s">
        <v>32</v>
      </c>
      <c r="J115" s="1" t="s">
        <v>33</v>
      </c>
      <c r="K115" s="1">
        <v>25</v>
      </c>
      <c r="L115" s="1" t="s">
        <v>52</v>
      </c>
      <c r="M115" s="1" t="str">
        <f t="shared" si="22"/>
        <v>91_25C_Aedes terrens_Goias</v>
      </c>
      <c r="N115" s="1">
        <f t="shared" si="23"/>
        <v>0</v>
      </c>
      <c r="O115" s="1">
        <f t="shared" si="24"/>
        <v>3</v>
      </c>
      <c r="P115" s="1">
        <f t="shared" si="25"/>
        <v>2</v>
      </c>
      <c r="Q115" s="1">
        <f t="shared" si="26"/>
        <v>1</v>
      </c>
      <c r="R115" s="1">
        <f t="shared" si="27"/>
        <v>5</v>
      </c>
      <c r="S115" s="1">
        <f t="shared" si="28"/>
        <v>3</v>
      </c>
      <c r="T115" s="1">
        <f t="shared" si="29"/>
        <v>14</v>
      </c>
      <c r="U115" s="1" t="s">
        <v>59</v>
      </c>
    </row>
    <row r="116" spans="1:21" x14ac:dyDescent="0.25">
      <c r="A116" s="1">
        <v>92</v>
      </c>
      <c r="B116" s="3">
        <v>45462</v>
      </c>
      <c r="C116" s="3">
        <v>45462</v>
      </c>
      <c r="D116" s="3">
        <v>45465</v>
      </c>
      <c r="E116" s="3">
        <v>45467</v>
      </c>
      <c r="F116" s="3">
        <v>45469</v>
      </c>
      <c r="G116" s="3">
        <v>45472</v>
      </c>
      <c r="H116" s="3">
        <v>45476</v>
      </c>
      <c r="I116" s="1" t="s">
        <v>32</v>
      </c>
      <c r="J116" s="1" t="s">
        <v>33</v>
      </c>
      <c r="K116" s="1">
        <v>25</v>
      </c>
      <c r="L116" s="1" t="s">
        <v>52</v>
      </c>
      <c r="M116" s="1" t="str">
        <f t="shared" si="22"/>
        <v>92_25C_Aedes terrens_Goias</v>
      </c>
      <c r="N116" s="1">
        <f t="shared" si="23"/>
        <v>0</v>
      </c>
      <c r="O116" s="1">
        <f t="shared" si="24"/>
        <v>3</v>
      </c>
      <c r="P116" s="1">
        <f t="shared" si="25"/>
        <v>2</v>
      </c>
      <c r="Q116" s="1">
        <f t="shared" si="26"/>
        <v>2</v>
      </c>
      <c r="R116" s="1">
        <f t="shared" si="27"/>
        <v>3</v>
      </c>
      <c r="S116" s="1">
        <f t="shared" si="28"/>
        <v>4</v>
      </c>
      <c r="T116" s="1">
        <f t="shared" si="29"/>
        <v>14</v>
      </c>
      <c r="U116" s="1" t="s">
        <v>59</v>
      </c>
    </row>
    <row r="117" spans="1:21" x14ac:dyDescent="0.25">
      <c r="A117" s="1">
        <v>93</v>
      </c>
      <c r="B117" s="3">
        <v>45462</v>
      </c>
      <c r="C117" s="3">
        <v>45462</v>
      </c>
      <c r="D117" s="3">
        <v>45466</v>
      </c>
      <c r="E117" s="3">
        <v>45467</v>
      </c>
      <c r="F117" s="3">
        <v>45469</v>
      </c>
      <c r="G117" s="3">
        <v>45472</v>
      </c>
      <c r="H117" s="3">
        <v>45475</v>
      </c>
      <c r="I117" s="1" t="s">
        <v>32</v>
      </c>
      <c r="J117" s="1" t="s">
        <v>34</v>
      </c>
      <c r="K117" s="1">
        <v>25</v>
      </c>
      <c r="L117" s="1" t="s">
        <v>52</v>
      </c>
      <c r="M117" s="1" t="str">
        <f t="shared" si="22"/>
        <v>93_25C_Aedes terrens_Goias</v>
      </c>
      <c r="N117" s="1">
        <f t="shared" si="23"/>
        <v>0</v>
      </c>
      <c r="O117" s="1">
        <f t="shared" si="24"/>
        <v>4</v>
      </c>
      <c r="P117" s="1">
        <f t="shared" si="25"/>
        <v>1</v>
      </c>
      <c r="Q117" s="1">
        <f t="shared" si="26"/>
        <v>2</v>
      </c>
      <c r="R117" s="1">
        <f t="shared" si="27"/>
        <v>3</v>
      </c>
      <c r="S117" s="1">
        <f t="shared" si="28"/>
        <v>3</v>
      </c>
      <c r="T117" s="1">
        <f t="shared" si="29"/>
        <v>13</v>
      </c>
      <c r="U117" s="1" t="s">
        <v>59</v>
      </c>
    </row>
    <row r="118" spans="1:21" x14ac:dyDescent="0.25">
      <c r="A118" s="1">
        <v>94</v>
      </c>
      <c r="B118" s="3">
        <v>45462</v>
      </c>
      <c r="C118" s="3">
        <v>45462</v>
      </c>
      <c r="D118" s="3">
        <v>45465</v>
      </c>
      <c r="E118" s="3">
        <v>45466</v>
      </c>
      <c r="F118" s="3">
        <v>45468</v>
      </c>
      <c r="G118" s="3">
        <v>45473</v>
      </c>
      <c r="H118" s="3">
        <v>45476</v>
      </c>
      <c r="I118" s="1" t="s">
        <v>32</v>
      </c>
      <c r="J118" s="1" t="s">
        <v>34</v>
      </c>
      <c r="K118" s="1">
        <v>25</v>
      </c>
      <c r="L118" s="1" t="s">
        <v>52</v>
      </c>
      <c r="M118" s="1" t="str">
        <f t="shared" si="22"/>
        <v>94_25C_Aedes terrens_Goias</v>
      </c>
      <c r="N118" s="1">
        <f t="shared" si="23"/>
        <v>0</v>
      </c>
      <c r="O118" s="1">
        <f t="shared" si="24"/>
        <v>3</v>
      </c>
      <c r="P118" s="1">
        <f t="shared" si="25"/>
        <v>1</v>
      </c>
      <c r="Q118" s="1">
        <f t="shared" si="26"/>
        <v>2</v>
      </c>
      <c r="R118" s="1">
        <f t="shared" si="27"/>
        <v>5</v>
      </c>
      <c r="S118" s="1">
        <f t="shared" si="28"/>
        <v>3</v>
      </c>
      <c r="T118" s="1">
        <f t="shared" si="29"/>
        <v>14</v>
      </c>
      <c r="U118" s="1" t="s">
        <v>59</v>
      </c>
    </row>
    <row r="119" spans="1:21" x14ac:dyDescent="0.25">
      <c r="A119" s="1">
        <v>95</v>
      </c>
      <c r="B119" s="3">
        <v>45462</v>
      </c>
      <c r="C119" s="3">
        <v>45462</v>
      </c>
      <c r="D119" s="3">
        <v>45465</v>
      </c>
      <c r="E119" s="3">
        <v>45467</v>
      </c>
      <c r="F119" s="3">
        <v>45468</v>
      </c>
      <c r="G119" s="3">
        <v>45473</v>
      </c>
      <c r="H119" s="3">
        <v>45476</v>
      </c>
      <c r="I119" s="1" t="s">
        <v>32</v>
      </c>
      <c r="J119" s="1" t="s">
        <v>33</v>
      </c>
      <c r="K119" s="1">
        <v>25</v>
      </c>
      <c r="L119" s="1" t="s">
        <v>52</v>
      </c>
      <c r="M119" s="1" t="str">
        <f t="shared" si="22"/>
        <v>95_25C_Aedes terrens_Goias</v>
      </c>
      <c r="N119" s="1">
        <f t="shared" si="23"/>
        <v>0</v>
      </c>
      <c r="O119" s="1">
        <f t="shared" si="24"/>
        <v>3</v>
      </c>
      <c r="P119" s="1">
        <f t="shared" si="25"/>
        <v>2</v>
      </c>
      <c r="Q119" s="1">
        <f t="shared" si="26"/>
        <v>1</v>
      </c>
      <c r="R119" s="1">
        <f t="shared" si="27"/>
        <v>5</v>
      </c>
      <c r="S119" s="1">
        <f t="shared" si="28"/>
        <v>3</v>
      </c>
      <c r="T119" s="1">
        <f t="shared" si="29"/>
        <v>14</v>
      </c>
      <c r="U119" s="1" t="s">
        <v>59</v>
      </c>
    </row>
    <row r="120" spans="1:21" x14ac:dyDescent="0.25">
      <c r="A120" s="1">
        <v>96</v>
      </c>
      <c r="B120" s="3">
        <v>45462</v>
      </c>
      <c r="C120" s="3">
        <v>45462</v>
      </c>
      <c r="D120" s="3">
        <v>45465</v>
      </c>
      <c r="E120" s="3">
        <v>45467</v>
      </c>
      <c r="F120" s="3">
        <v>45469</v>
      </c>
      <c r="G120" s="3">
        <v>45474</v>
      </c>
      <c r="H120" s="3">
        <v>45476</v>
      </c>
      <c r="I120" s="1" t="s">
        <v>32</v>
      </c>
      <c r="J120" s="1" t="s">
        <v>34</v>
      </c>
      <c r="K120" s="1">
        <v>25</v>
      </c>
      <c r="L120" s="1" t="s">
        <v>52</v>
      </c>
      <c r="M120" s="1" t="str">
        <f t="shared" si="22"/>
        <v>96_25C_Aedes terrens_Goias</v>
      </c>
      <c r="N120" s="1">
        <f t="shared" si="23"/>
        <v>0</v>
      </c>
      <c r="O120" s="1">
        <f t="shared" si="24"/>
        <v>3</v>
      </c>
      <c r="P120" s="1">
        <f t="shared" si="25"/>
        <v>2</v>
      </c>
      <c r="Q120" s="1">
        <f t="shared" si="26"/>
        <v>2</v>
      </c>
      <c r="R120" s="1">
        <f t="shared" si="27"/>
        <v>5</v>
      </c>
      <c r="S120" s="1">
        <f t="shared" si="28"/>
        <v>2</v>
      </c>
      <c r="T120" s="1">
        <f t="shared" si="29"/>
        <v>14</v>
      </c>
      <c r="U120" s="1" t="s">
        <v>59</v>
      </c>
    </row>
    <row r="121" spans="1:21" x14ac:dyDescent="0.25">
      <c r="A121" s="1">
        <v>97</v>
      </c>
      <c r="B121" s="3">
        <v>45462</v>
      </c>
      <c r="C121" s="3">
        <v>45462</v>
      </c>
      <c r="D121" s="3">
        <v>45465</v>
      </c>
      <c r="E121" s="3">
        <v>45467</v>
      </c>
      <c r="F121" s="3">
        <v>45469</v>
      </c>
      <c r="G121" s="3">
        <v>45473</v>
      </c>
      <c r="H121" s="3">
        <v>45476</v>
      </c>
      <c r="I121" s="1" t="s">
        <v>32</v>
      </c>
      <c r="J121" s="1" t="s">
        <v>34</v>
      </c>
      <c r="K121" s="1">
        <v>25</v>
      </c>
      <c r="L121" s="1" t="s">
        <v>52</v>
      </c>
      <c r="M121" s="1" t="str">
        <f t="shared" si="22"/>
        <v>97_25C_Aedes terrens_Goias</v>
      </c>
      <c r="N121" s="1">
        <f t="shared" si="23"/>
        <v>0</v>
      </c>
      <c r="O121" s="1">
        <f t="shared" si="24"/>
        <v>3</v>
      </c>
      <c r="P121" s="1">
        <f t="shared" si="25"/>
        <v>2</v>
      </c>
      <c r="Q121" s="1">
        <f t="shared" si="26"/>
        <v>2</v>
      </c>
      <c r="R121" s="1">
        <f t="shared" si="27"/>
        <v>4</v>
      </c>
      <c r="S121" s="1">
        <f t="shared" si="28"/>
        <v>3</v>
      </c>
      <c r="T121" s="1">
        <f t="shared" si="29"/>
        <v>14</v>
      </c>
      <c r="U121" s="1" t="s">
        <v>59</v>
      </c>
    </row>
    <row r="122" spans="1:21" x14ac:dyDescent="0.25">
      <c r="A122" s="1">
        <v>98</v>
      </c>
      <c r="B122" s="3">
        <v>45462</v>
      </c>
      <c r="C122" s="3">
        <v>45462</v>
      </c>
      <c r="D122" s="3">
        <v>45467</v>
      </c>
      <c r="E122" s="3">
        <v>45469</v>
      </c>
      <c r="F122" s="3">
        <v>45471</v>
      </c>
      <c r="G122" s="3">
        <v>45474</v>
      </c>
      <c r="H122" s="3">
        <v>45477</v>
      </c>
      <c r="I122" s="1" t="s">
        <v>32</v>
      </c>
      <c r="J122" s="1" t="s">
        <v>34</v>
      </c>
      <c r="K122" s="1">
        <v>25</v>
      </c>
      <c r="L122" s="1" t="s">
        <v>52</v>
      </c>
      <c r="M122" s="1" t="str">
        <f t="shared" si="22"/>
        <v>98_25C_Aedes terrens_Goias</v>
      </c>
      <c r="N122" s="1">
        <f t="shared" si="23"/>
        <v>0</v>
      </c>
      <c r="O122" s="1">
        <f t="shared" si="24"/>
        <v>5</v>
      </c>
      <c r="P122" s="1">
        <f t="shared" si="25"/>
        <v>2</v>
      </c>
      <c r="Q122" s="1">
        <f t="shared" si="26"/>
        <v>2</v>
      </c>
      <c r="R122" s="1">
        <f t="shared" si="27"/>
        <v>3</v>
      </c>
      <c r="S122" s="1">
        <f t="shared" si="28"/>
        <v>3</v>
      </c>
      <c r="T122" s="1">
        <f t="shared" si="29"/>
        <v>15</v>
      </c>
      <c r="U122" s="1" t="s">
        <v>59</v>
      </c>
    </row>
    <row r="123" spans="1:21" x14ac:dyDescent="0.25">
      <c r="A123" s="1">
        <v>99</v>
      </c>
      <c r="B123" s="3">
        <v>45462</v>
      </c>
      <c r="C123" s="3">
        <v>45462</v>
      </c>
      <c r="D123" s="3">
        <v>45466</v>
      </c>
      <c r="E123" s="3">
        <v>45467</v>
      </c>
      <c r="F123" s="3">
        <v>45469</v>
      </c>
      <c r="G123" s="3">
        <v>45472</v>
      </c>
      <c r="H123" s="3">
        <v>45475</v>
      </c>
      <c r="I123" s="1" t="s">
        <v>32</v>
      </c>
      <c r="J123" s="1" t="s">
        <v>33</v>
      </c>
      <c r="K123" s="1">
        <v>25</v>
      </c>
      <c r="L123" s="1" t="s">
        <v>52</v>
      </c>
      <c r="M123" s="1" t="str">
        <f t="shared" si="22"/>
        <v>99_25C_Aedes terrens_Goias</v>
      </c>
      <c r="N123" s="1">
        <f t="shared" si="23"/>
        <v>0</v>
      </c>
      <c r="O123" s="1">
        <f t="shared" si="24"/>
        <v>4</v>
      </c>
      <c r="P123" s="1">
        <f t="shared" si="25"/>
        <v>1</v>
      </c>
      <c r="Q123" s="1">
        <f t="shared" si="26"/>
        <v>2</v>
      </c>
      <c r="R123" s="1">
        <f t="shared" si="27"/>
        <v>3</v>
      </c>
      <c r="S123" s="1">
        <f t="shared" si="28"/>
        <v>3</v>
      </c>
      <c r="T123" s="1">
        <f t="shared" si="29"/>
        <v>13</v>
      </c>
      <c r="U123" s="1" t="s">
        <v>59</v>
      </c>
    </row>
    <row r="124" spans="1:21" x14ac:dyDescent="0.25">
      <c r="A124" s="1">
        <v>100</v>
      </c>
      <c r="B124" s="3">
        <v>45462</v>
      </c>
      <c r="C124" s="3">
        <v>45462</v>
      </c>
      <c r="D124" s="3">
        <v>45467</v>
      </c>
      <c r="E124" s="3">
        <v>45469</v>
      </c>
      <c r="F124" s="3">
        <v>45471</v>
      </c>
      <c r="G124" s="3">
        <v>45474</v>
      </c>
      <c r="H124" s="3">
        <v>45477</v>
      </c>
      <c r="I124" s="1" t="s">
        <v>32</v>
      </c>
      <c r="J124" s="1" t="s">
        <v>34</v>
      </c>
      <c r="K124" s="1">
        <v>25</v>
      </c>
      <c r="L124" s="1" t="s">
        <v>52</v>
      </c>
      <c r="M124" s="1" t="str">
        <f t="shared" si="22"/>
        <v>100_25C_Aedes terrens_Goias</v>
      </c>
      <c r="N124" s="1">
        <f t="shared" si="23"/>
        <v>0</v>
      </c>
      <c r="O124" s="1">
        <f t="shared" si="24"/>
        <v>5</v>
      </c>
      <c r="P124" s="1">
        <f t="shared" si="25"/>
        <v>2</v>
      </c>
      <c r="Q124" s="1">
        <f t="shared" si="26"/>
        <v>2</v>
      </c>
      <c r="R124" s="1">
        <f t="shared" si="27"/>
        <v>3</v>
      </c>
      <c r="S124" s="1">
        <f t="shared" si="28"/>
        <v>3</v>
      </c>
      <c r="T124" s="1">
        <f t="shared" si="29"/>
        <v>15</v>
      </c>
      <c r="U124" s="1" t="s">
        <v>59</v>
      </c>
    </row>
    <row r="125" spans="1:21" x14ac:dyDescent="0.25">
      <c r="A125" s="1">
        <v>100</v>
      </c>
      <c r="B125" s="3">
        <v>45465</v>
      </c>
      <c r="C125" s="3">
        <v>45465</v>
      </c>
      <c r="D125" s="3">
        <v>45467</v>
      </c>
      <c r="E125" s="3">
        <v>45468</v>
      </c>
      <c r="F125" s="3">
        <v>45470</v>
      </c>
      <c r="G125" s="3">
        <v>45474</v>
      </c>
      <c r="H125" s="3">
        <v>45476</v>
      </c>
      <c r="I125" s="1" t="s">
        <v>32</v>
      </c>
      <c r="J125" s="1" t="s">
        <v>33</v>
      </c>
      <c r="K125" s="1">
        <v>30</v>
      </c>
      <c r="L125" s="1" t="s">
        <v>52</v>
      </c>
      <c r="M125" s="1" t="str">
        <f t="shared" si="22"/>
        <v>100_30C_Aedes terrens_Goias</v>
      </c>
      <c r="N125" s="1">
        <f t="shared" si="23"/>
        <v>0</v>
      </c>
      <c r="O125" s="1">
        <f t="shared" si="24"/>
        <v>2</v>
      </c>
      <c r="P125" s="1">
        <f t="shared" si="25"/>
        <v>1</v>
      </c>
      <c r="Q125" s="1">
        <f t="shared" si="26"/>
        <v>2</v>
      </c>
      <c r="R125" s="1">
        <f t="shared" si="27"/>
        <v>4</v>
      </c>
      <c r="S125" s="1">
        <f t="shared" si="28"/>
        <v>2</v>
      </c>
      <c r="T125" s="1">
        <f t="shared" si="29"/>
        <v>11</v>
      </c>
      <c r="U125" s="1" t="s">
        <v>59</v>
      </c>
    </row>
    <row r="126" spans="1:21" x14ac:dyDescent="0.25">
      <c r="A126" s="1">
        <v>101</v>
      </c>
      <c r="B126" s="3">
        <v>45462</v>
      </c>
      <c r="C126" s="3">
        <v>45462</v>
      </c>
      <c r="D126" s="3">
        <v>45469</v>
      </c>
      <c r="E126" s="3">
        <v>45472</v>
      </c>
      <c r="F126" s="3">
        <v>45474</v>
      </c>
      <c r="G126" s="3">
        <v>45476</v>
      </c>
      <c r="H126" s="3">
        <v>45479</v>
      </c>
      <c r="I126" s="1" t="s">
        <v>32</v>
      </c>
      <c r="J126" s="1" t="s">
        <v>34</v>
      </c>
      <c r="K126" s="1">
        <v>25</v>
      </c>
      <c r="L126" s="1" t="s">
        <v>52</v>
      </c>
      <c r="M126" s="1" t="str">
        <f t="shared" si="22"/>
        <v>101_25C_Aedes terrens_Goias</v>
      </c>
      <c r="N126" s="1">
        <f t="shared" si="23"/>
        <v>0</v>
      </c>
      <c r="O126" s="1">
        <f t="shared" si="24"/>
        <v>7</v>
      </c>
      <c r="P126" s="1">
        <f t="shared" si="25"/>
        <v>3</v>
      </c>
      <c r="Q126" s="1">
        <f t="shared" si="26"/>
        <v>2</v>
      </c>
      <c r="R126" s="1">
        <f t="shared" si="27"/>
        <v>2</v>
      </c>
      <c r="S126" s="1">
        <f t="shared" si="28"/>
        <v>3</v>
      </c>
      <c r="T126" s="1">
        <f t="shared" si="29"/>
        <v>17</v>
      </c>
      <c r="U126" s="1" t="s">
        <v>59</v>
      </c>
    </row>
    <row r="127" spans="1:21" x14ac:dyDescent="0.25">
      <c r="A127" s="1">
        <v>101</v>
      </c>
      <c r="B127" s="3">
        <v>45465</v>
      </c>
      <c r="C127" s="3">
        <v>45465</v>
      </c>
      <c r="D127" s="3">
        <v>45467</v>
      </c>
      <c r="E127" s="3">
        <v>45468</v>
      </c>
      <c r="F127" s="3">
        <v>45470</v>
      </c>
      <c r="G127" s="3">
        <v>45474</v>
      </c>
      <c r="H127" s="3">
        <v>45476</v>
      </c>
      <c r="I127" s="1" t="s">
        <v>32</v>
      </c>
      <c r="J127" s="1" t="s">
        <v>33</v>
      </c>
      <c r="K127" s="1">
        <v>30</v>
      </c>
      <c r="L127" s="1" t="s">
        <v>52</v>
      </c>
      <c r="M127" s="1" t="str">
        <f t="shared" si="22"/>
        <v>101_30C_Aedes terrens_Goias</v>
      </c>
      <c r="N127" s="1">
        <f t="shared" si="23"/>
        <v>0</v>
      </c>
      <c r="O127" s="1">
        <f t="shared" si="24"/>
        <v>2</v>
      </c>
      <c r="P127" s="1">
        <f t="shared" si="25"/>
        <v>1</v>
      </c>
      <c r="Q127" s="1">
        <f t="shared" si="26"/>
        <v>2</v>
      </c>
      <c r="R127" s="1">
        <f t="shared" si="27"/>
        <v>4</v>
      </c>
      <c r="S127" s="1">
        <f t="shared" si="28"/>
        <v>2</v>
      </c>
      <c r="T127" s="1">
        <f t="shared" si="29"/>
        <v>11</v>
      </c>
      <c r="U127" s="1" t="s">
        <v>59</v>
      </c>
    </row>
    <row r="128" spans="1:21" x14ac:dyDescent="0.25">
      <c r="A128" s="1">
        <v>102</v>
      </c>
      <c r="B128" s="3">
        <v>45462</v>
      </c>
      <c r="C128" s="3">
        <v>45462</v>
      </c>
      <c r="D128" s="3">
        <v>45467</v>
      </c>
      <c r="E128" s="3">
        <v>45469</v>
      </c>
      <c r="F128" s="3">
        <v>45471</v>
      </c>
      <c r="G128" s="3">
        <v>45473</v>
      </c>
      <c r="H128" s="3">
        <v>45476</v>
      </c>
      <c r="I128" s="1" t="s">
        <v>32</v>
      </c>
      <c r="J128" s="1" t="s">
        <v>34</v>
      </c>
      <c r="K128" s="1">
        <v>25</v>
      </c>
      <c r="L128" s="1" t="s">
        <v>52</v>
      </c>
      <c r="M128" s="1" t="str">
        <f t="shared" si="22"/>
        <v>102_25C_Aedes terrens_Goias</v>
      </c>
      <c r="N128" s="1">
        <f t="shared" si="23"/>
        <v>0</v>
      </c>
      <c r="O128" s="1">
        <f t="shared" si="24"/>
        <v>5</v>
      </c>
      <c r="P128" s="1">
        <f t="shared" si="25"/>
        <v>2</v>
      </c>
      <c r="Q128" s="1">
        <f t="shared" si="26"/>
        <v>2</v>
      </c>
      <c r="R128" s="1">
        <f t="shared" si="27"/>
        <v>2</v>
      </c>
      <c r="S128" s="1">
        <f t="shared" si="28"/>
        <v>3</v>
      </c>
      <c r="T128" s="1">
        <f t="shared" si="29"/>
        <v>14</v>
      </c>
      <c r="U128" s="1" t="s">
        <v>59</v>
      </c>
    </row>
    <row r="129" spans="1:21" x14ac:dyDescent="0.25">
      <c r="A129" s="1">
        <v>102</v>
      </c>
      <c r="B129" s="3">
        <v>45465</v>
      </c>
      <c r="C129" s="3">
        <v>45465</v>
      </c>
      <c r="D129" s="3">
        <v>45467</v>
      </c>
      <c r="E129" s="3">
        <v>45469</v>
      </c>
      <c r="F129" s="3">
        <v>45471</v>
      </c>
      <c r="G129" s="3">
        <v>45474</v>
      </c>
      <c r="H129" s="3">
        <v>45476</v>
      </c>
      <c r="I129" s="1" t="s">
        <v>32</v>
      </c>
      <c r="J129" s="1" t="s">
        <v>33</v>
      </c>
      <c r="K129" s="1">
        <v>30</v>
      </c>
      <c r="L129" s="1" t="s">
        <v>52</v>
      </c>
      <c r="M129" s="1" t="str">
        <f t="shared" si="22"/>
        <v>102_30C_Aedes terrens_Goias</v>
      </c>
      <c r="N129" s="1">
        <f t="shared" si="23"/>
        <v>0</v>
      </c>
      <c r="O129" s="1">
        <f t="shared" si="24"/>
        <v>2</v>
      </c>
      <c r="P129" s="1">
        <f t="shared" si="25"/>
        <v>2</v>
      </c>
      <c r="Q129" s="1">
        <f t="shared" si="26"/>
        <v>2</v>
      </c>
      <c r="R129" s="1">
        <f t="shared" si="27"/>
        <v>3</v>
      </c>
      <c r="S129" s="1">
        <f t="shared" si="28"/>
        <v>2</v>
      </c>
      <c r="T129" s="1">
        <f t="shared" si="29"/>
        <v>11</v>
      </c>
      <c r="U129" s="1" t="s">
        <v>59</v>
      </c>
    </row>
    <row r="130" spans="1:21" x14ac:dyDescent="0.25">
      <c r="A130" s="1">
        <v>104</v>
      </c>
      <c r="B130" s="3">
        <v>45462</v>
      </c>
      <c r="C130" s="3">
        <v>45462</v>
      </c>
      <c r="D130" s="3">
        <v>45466</v>
      </c>
      <c r="E130" s="3">
        <v>45469</v>
      </c>
      <c r="F130" s="3">
        <v>45471</v>
      </c>
      <c r="G130" s="3">
        <v>45473</v>
      </c>
      <c r="H130" s="3">
        <v>45476</v>
      </c>
      <c r="I130" s="1" t="s">
        <v>32</v>
      </c>
      <c r="J130" s="1" t="s">
        <v>33</v>
      </c>
      <c r="K130" s="1">
        <v>25</v>
      </c>
      <c r="L130" s="1" t="s">
        <v>52</v>
      </c>
      <c r="M130" s="1" t="str">
        <f t="shared" si="22"/>
        <v>104_25C_Aedes terrens_Goias</v>
      </c>
      <c r="N130" s="1">
        <f t="shared" ref="N130:N161" si="30">C130-B130</f>
        <v>0</v>
      </c>
      <c r="O130" s="1">
        <f t="shared" ref="O130:O161" si="31">D130-C130</f>
        <v>4</v>
      </c>
      <c r="P130" s="1">
        <f t="shared" ref="P130:P161" si="32">E130-D130</f>
        <v>3</v>
      </c>
      <c r="Q130" s="1">
        <f t="shared" ref="Q130:Q161" si="33">F130-E130</f>
        <v>2</v>
      </c>
      <c r="R130" s="1">
        <f t="shared" ref="R130:R161" si="34">G130-F130</f>
        <v>2</v>
      </c>
      <c r="S130" s="1">
        <f t="shared" ref="S130:S161" si="35">H130-G130</f>
        <v>3</v>
      </c>
      <c r="T130" s="1">
        <f t="shared" ref="T130:T161" si="36">H130-B130</f>
        <v>14</v>
      </c>
      <c r="U130" s="1" t="s">
        <v>59</v>
      </c>
    </row>
    <row r="131" spans="1:21" x14ac:dyDescent="0.25">
      <c r="A131" s="1">
        <v>104</v>
      </c>
      <c r="B131" s="3">
        <v>45465</v>
      </c>
      <c r="C131" s="3">
        <v>45465</v>
      </c>
      <c r="D131" s="3">
        <v>45467</v>
      </c>
      <c r="E131" s="3">
        <v>45469</v>
      </c>
      <c r="F131" s="3">
        <v>45470</v>
      </c>
      <c r="G131" s="3">
        <v>45474</v>
      </c>
      <c r="H131" s="3">
        <v>45476</v>
      </c>
      <c r="I131" s="1" t="s">
        <v>32</v>
      </c>
      <c r="J131" s="1" t="s">
        <v>34</v>
      </c>
      <c r="K131" s="1">
        <v>30</v>
      </c>
      <c r="L131" s="1" t="s">
        <v>52</v>
      </c>
      <c r="M131" s="1" t="str">
        <f t="shared" ref="M131:M194" si="37">CONCATENATE(A131,"_",K131,"C","_",I131,"_",L131)</f>
        <v>104_30C_Aedes terrens_Goias</v>
      </c>
      <c r="N131" s="1">
        <f t="shared" si="30"/>
        <v>0</v>
      </c>
      <c r="O131" s="1">
        <f t="shared" si="31"/>
        <v>2</v>
      </c>
      <c r="P131" s="1">
        <f t="shared" si="32"/>
        <v>2</v>
      </c>
      <c r="Q131" s="1">
        <f t="shared" si="33"/>
        <v>1</v>
      </c>
      <c r="R131" s="1">
        <f t="shared" si="34"/>
        <v>4</v>
      </c>
      <c r="S131" s="1">
        <f t="shared" si="35"/>
        <v>2</v>
      </c>
      <c r="T131" s="1">
        <f t="shared" si="36"/>
        <v>11</v>
      </c>
      <c r="U131" s="1" t="s">
        <v>59</v>
      </c>
    </row>
    <row r="132" spans="1:21" x14ac:dyDescent="0.25">
      <c r="A132" s="1">
        <v>105</v>
      </c>
      <c r="B132" s="3">
        <v>45465</v>
      </c>
      <c r="C132" s="3">
        <v>45465</v>
      </c>
      <c r="D132" s="3">
        <v>45467</v>
      </c>
      <c r="E132" s="3">
        <v>45469</v>
      </c>
      <c r="F132" s="3">
        <v>45471</v>
      </c>
      <c r="G132" s="3">
        <v>45475</v>
      </c>
      <c r="H132" s="3">
        <v>45477</v>
      </c>
      <c r="I132" s="1" t="s">
        <v>32</v>
      </c>
      <c r="J132" s="1" t="s">
        <v>34</v>
      </c>
      <c r="K132" s="1">
        <v>30</v>
      </c>
      <c r="L132" s="1" t="s">
        <v>52</v>
      </c>
      <c r="M132" s="1" t="str">
        <f t="shared" si="37"/>
        <v>105_30C_Aedes terrens_Goias</v>
      </c>
      <c r="N132" s="1">
        <f t="shared" si="30"/>
        <v>0</v>
      </c>
      <c r="O132" s="1">
        <f t="shared" si="31"/>
        <v>2</v>
      </c>
      <c r="P132" s="1">
        <f t="shared" si="32"/>
        <v>2</v>
      </c>
      <c r="Q132" s="1">
        <f t="shared" si="33"/>
        <v>2</v>
      </c>
      <c r="R132" s="1">
        <f t="shared" si="34"/>
        <v>4</v>
      </c>
      <c r="S132" s="1">
        <f t="shared" si="35"/>
        <v>2</v>
      </c>
      <c r="T132" s="1">
        <f t="shared" si="36"/>
        <v>12</v>
      </c>
      <c r="U132" s="1" t="s">
        <v>59</v>
      </c>
    </row>
    <row r="133" spans="1:21" x14ac:dyDescent="0.25">
      <c r="A133" s="1">
        <v>106</v>
      </c>
      <c r="B133" s="3">
        <v>45462</v>
      </c>
      <c r="C133" s="3">
        <v>45462</v>
      </c>
      <c r="D133" s="3">
        <v>45465</v>
      </c>
      <c r="E133" s="3">
        <v>45467</v>
      </c>
      <c r="F133" s="3">
        <v>45470</v>
      </c>
      <c r="G133" s="3">
        <v>45474</v>
      </c>
      <c r="H133" s="3">
        <v>45476</v>
      </c>
      <c r="I133" s="1" t="s">
        <v>32</v>
      </c>
      <c r="J133" s="1" t="s">
        <v>33</v>
      </c>
      <c r="K133" s="1">
        <v>25</v>
      </c>
      <c r="L133" s="1" t="s">
        <v>52</v>
      </c>
      <c r="M133" s="1" t="str">
        <f t="shared" si="37"/>
        <v>106_25C_Aedes terrens_Goias</v>
      </c>
      <c r="N133" s="1">
        <f t="shared" si="30"/>
        <v>0</v>
      </c>
      <c r="O133" s="1">
        <f t="shared" si="31"/>
        <v>3</v>
      </c>
      <c r="P133" s="1">
        <f t="shared" si="32"/>
        <v>2</v>
      </c>
      <c r="Q133" s="1">
        <f t="shared" si="33"/>
        <v>3</v>
      </c>
      <c r="R133" s="1">
        <f t="shared" si="34"/>
        <v>4</v>
      </c>
      <c r="S133" s="1">
        <f t="shared" si="35"/>
        <v>2</v>
      </c>
      <c r="T133" s="1">
        <f t="shared" si="36"/>
        <v>14</v>
      </c>
      <c r="U133" s="1" t="s">
        <v>59</v>
      </c>
    </row>
    <row r="134" spans="1:21" x14ac:dyDescent="0.25">
      <c r="A134" s="1">
        <v>106</v>
      </c>
      <c r="B134" s="3">
        <v>45465</v>
      </c>
      <c r="C134" s="3">
        <v>45465</v>
      </c>
      <c r="D134" s="3">
        <v>45469</v>
      </c>
      <c r="E134" s="3">
        <v>45470</v>
      </c>
      <c r="F134" s="3">
        <v>45472</v>
      </c>
      <c r="G134" s="3">
        <v>45474</v>
      </c>
      <c r="H134" s="3">
        <v>45477</v>
      </c>
      <c r="I134" s="1" t="s">
        <v>32</v>
      </c>
      <c r="J134" s="1" t="s">
        <v>34</v>
      </c>
      <c r="K134" s="1">
        <v>30</v>
      </c>
      <c r="L134" s="1" t="s">
        <v>52</v>
      </c>
      <c r="M134" s="1" t="str">
        <f t="shared" si="37"/>
        <v>106_30C_Aedes terrens_Goias</v>
      </c>
      <c r="N134" s="1">
        <f t="shared" si="30"/>
        <v>0</v>
      </c>
      <c r="O134" s="1">
        <f t="shared" si="31"/>
        <v>4</v>
      </c>
      <c r="P134" s="1">
        <f t="shared" si="32"/>
        <v>1</v>
      </c>
      <c r="Q134" s="1">
        <f t="shared" si="33"/>
        <v>2</v>
      </c>
      <c r="R134" s="1">
        <f t="shared" si="34"/>
        <v>2</v>
      </c>
      <c r="S134" s="1">
        <f t="shared" si="35"/>
        <v>3</v>
      </c>
      <c r="T134" s="1">
        <f t="shared" si="36"/>
        <v>12</v>
      </c>
      <c r="U134" s="1" t="s">
        <v>59</v>
      </c>
    </row>
    <row r="135" spans="1:21" x14ac:dyDescent="0.25">
      <c r="A135" s="1">
        <v>107</v>
      </c>
      <c r="B135" s="3">
        <v>45462</v>
      </c>
      <c r="C135" s="3">
        <v>45462</v>
      </c>
      <c r="D135" s="3">
        <v>45466</v>
      </c>
      <c r="E135" s="3">
        <v>45468</v>
      </c>
      <c r="F135" s="3">
        <v>45471</v>
      </c>
      <c r="G135" s="3">
        <v>45475</v>
      </c>
      <c r="H135" s="3">
        <v>45476</v>
      </c>
      <c r="I135" s="1" t="s">
        <v>32</v>
      </c>
      <c r="J135" s="1" t="s">
        <v>34</v>
      </c>
      <c r="K135" s="1">
        <v>25</v>
      </c>
      <c r="L135" s="1" t="s">
        <v>52</v>
      </c>
      <c r="M135" s="1" t="str">
        <f t="shared" si="37"/>
        <v>107_25C_Aedes terrens_Goias</v>
      </c>
      <c r="N135" s="1">
        <f t="shared" si="30"/>
        <v>0</v>
      </c>
      <c r="O135" s="1">
        <f t="shared" si="31"/>
        <v>4</v>
      </c>
      <c r="P135" s="1">
        <f t="shared" si="32"/>
        <v>2</v>
      </c>
      <c r="Q135" s="1">
        <f t="shared" si="33"/>
        <v>3</v>
      </c>
      <c r="R135" s="1">
        <f t="shared" si="34"/>
        <v>4</v>
      </c>
      <c r="S135" s="1">
        <f t="shared" si="35"/>
        <v>1</v>
      </c>
      <c r="T135" s="1">
        <f t="shared" si="36"/>
        <v>14</v>
      </c>
      <c r="U135" s="1" t="s">
        <v>59</v>
      </c>
    </row>
    <row r="136" spans="1:21" x14ac:dyDescent="0.25">
      <c r="A136" s="1">
        <v>108</v>
      </c>
      <c r="B136" s="3">
        <v>45462</v>
      </c>
      <c r="C136" s="3">
        <v>45462</v>
      </c>
      <c r="D136" s="3">
        <v>45465</v>
      </c>
      <c r="E136" s="3">
        <v>45467</v>
      </c>
      <c r="F136" s="3">
        <v>45472</v>
      </c>
      <c r="G136" s="3">
        <v>45474</v>
      </c>
      <c r="H136" s="3">
        <v>45477</v>
      </c>
      <c r="I136" s="1" t="s">
        <v>32</v>
      </c>
      <c r="J136" s="1" t="s">
        <v>33</v>
      </c>
      <c r="K136" s="1">
        <v>25</v>
      </c>
      <c r="L136" s="1" t="s">
        <v>52</v>
      </c>
      <c r="M136" s="1" t="str">
        <f t="shared" si="37"/>
        <v>108_25C_Aedes terrens_Goias</v>
      </c>
      <c r="N136" s="1">
        <f t="shared" si="30"/>
        <v>0</v>
      </c>
      <c r="O136" s="1">
        <f t="shared" si="31"/>
        <v>3</v>
      </c>
      <c r="P136" s="1">
        <f t="shared" si="32"/>
        <v>2</v>
      </c>
      <c r="Q136" s="1">
        <f t="shared" si="33"/>
        <v>5</v>
      </c>
      <c r="R136" s="1">
        <f t="shared" si="34"/>
        <v>2</v>
      </c>
      <c r="S136" s="1">
        <f t="shared" si="35"/>
        <v>3</v>
      </c>
      <c r="T136" s="1">
        <f t="shared" si="36"/>
        <v>15</v>
      </c>
      <c r="U136" s="1" t="s">
        <v>59</v>
      </c>
    </row>
    <row r="137" spans="1:21" x14ac:dyDescent="0.25">
      <c r="A137" s="1">
        <v>108</v>
      </c>
      <c r="B137" s="3">
        <v>45465</v>
      </c>
      <c r="C137" s="3">
        <v>45465</v>
      </c>
      <c r="D137" s="3">
        <v>45466</v>
      </c>
      <c r="E137" s="3">
        <v>45468</v>
      </c>
      <c r="F137" s="3">
        <v>45470</v>
      </c>
      <c r="G137" s="3">
        <v>45474</v>
      </c>
      <c r="H137" s="3">
        <v>45477</v>
      </c>
      <c r="I137" s="1" t="s">
        <v>32</v>
      </c>
      <c r="J137" s="1" t="s">
        <v>34</v>
      </c>
      <c r="K137" s="1">
        <v>30</v>
      </c>
      <c r="L137" s="1" t="s">
        <v>52</v>
      </c>
      <c r="M137" s="1" t="str">
        <f t="shared" si="37"/>
        <v>108_30C_Aedes terrens_Goias</v>
      </c>
      <c r="N137" s="1">
        <f t="shared" si="30"/>
        <v>0</v>
      </c>
      <c r="O137" s="1">
        <f t="shared" si="31"/>
        <v>1</v>
      </c>
      <c r="P137" s="1">
        <f t="shared" si="32"/>
        <v>2</v>
      </c>
      <c r="Q137" s="1">
        <f t="shared" si="33"/>
        <v>2</v>
      </c>
      <c r="R137" s="1">
        <f t="shared" si="34"/>
        <v>4</v>
      </c>
      <c r="S137" s="1">
        <f t="shared" si="35"/>
        <v>3</v>
      </c>
      <c r="T137" s="1">
        <f t="shared" si="36"/>
        <v>12</v>
      </c>
      <c r="U137" s="1" t="s">
        <v>59</v>
      </c>
    </row>
    <row r="138" spans="1:21" x14ac:dyDescent="0.25">
      <c r="A138" s="1">
        <v>109</v>
      </c>
      <c r="B138" s="3">
        <v>45462</v>
      </c>
      <c r="C138" s="3">
        <v>45462</v>
      </c>
      <c r="D138" s="3">
        <v>45465</v>
      </c>
      <c r="E138" s="3">
        <v>45467</v>
      </c>
      <c r="F138" s="3">
        <v>45470</v>
      </c>
      <c r="G138" s="3">
        <v>45473</v>
      </c>
      <c r="H138" s="3">
        <v>45476</v>
      </c>
      <c r="I138" s="1" t="s">
        <v>32</v>
      </c>
      <c r="J138" s="1" t="s">
        <v>33</v>
      </c>
      <c r="K138" s="1">
        <v>25</v>
      </c>
      <c r="L138" s="1" t="s">
        <v>52</v>
      </c>
      <c r="M138" s="1" t="str">
        <f t="shared" si="37"/>
        <v>109_25C_Aedes terrens_Goias</v>
      </c>
      <c r="N138" s="1">
        <f t="shared" si="30"/>
        <v>0</v>
      </c>
      <c r="O138" s="1">
        <f t="shared" si="31"/>
        <v>3</v>
      </c>
      <c r="P138" s="1">
        <f t="shared" si="32"/>
        <v>2</v>
      </c>
      <c r="Q138" s="1">
        <f t="shared" si="33"/>
        <v>3</v>
      </c>
      <c r="R138" s="1">
        <f t="shared" si="34"/>
        <v>3</v>
      </c>
      <c r="S138" s="1">
        <f t="shared" si="35"/>
        <v>3</v>
      </c>
      <c r="T138" s="1">
        <f t="shared" si="36"/>
        <v>14</v>
      </c>
      <c r="U138" s="1" t="s">
        <v>59</v>
      </c>
    </row>
    <row r="139" spans="1:21" x14ac:dyDescent="0.25">
      <c r="A139" s="2">
        <v>109</v>
      </c>
      <c r="B139" s="5">
        <v>45465</v>
      </c>
      <c r="C139" s="5">
        <v>45465</v>
      </c>
      <c r="D139" s="5">
        <v>45466</v>
      </c>
      <c r="E139" s="5">
        <v>45469</v>
      </c>
      <c r="F139" s="5">
        <v>45471</v>
      </c>
      <c r="G139" s="5">
        <v>45474</v>
      </c>
      <c r="H139" s="5">
        <v>45476</v>
      </c>
      <c r="I139" s="2" t="s">
        <v>32</v>
      </c>
      <c r="J139" s="2" t="s">
        <v>34</v>
      </c>
      <c r="K139" s="2">
        <v>30</v>
      </c>
      <c r="L139" s="2" t="s">
        <v>52</v>
      </c>
      <c r="M139" s="2" t="str">
        <f t="shared" si="37"/>
        <v>109_30C_Aedes terrens_Goias</v>
      </c>
      <c r="N139" s="2">
        <f t="shared" si="30"/>
        <v>0</v>
      </c>
      <c r="O139" s="2">
        <f t="shared" si="31"/>
        <v>1</v>
      </c>
      <c r="P139" s="2">
        <f t="shared" si="32"/>
        <v>3</v>
      </c>
      <c r="Q139" s="2">
        <f t="shared" si="33"/>
        <v>2</v>
      </c>
      <c r="R139" s="2">
        <f t="shared" si="34"/>
        <v>3</v>
      </c>
      <c r="S139" s="2">
        <f t="shared" si="35"/>
        <v>2</v>
      </c>
      <c r="T139" s="2">
        <f t="shared" si="36"/>
        <v>11</v>
      </c>
      <c r="U139" s="2" t="s">
        <v>75</v>
      </c>
    </row>
    <row r="140" spans="1:21" x14ac:dyDescent="0.25">
      <c r="A140" s="1">
        <v>110</v>
      </c>
      <c r="B140" s="3">
        <v>45462</v>
      </c>
      <c r="C140" s="3">
        <v>45462</v>
      </c>
      <c r="D140" s="3">
        <v>45465</v>
      </c>
      <c r="E140" s="3">
        <v>45466</v>
      </c>
      <c r="F140" s="3">
        <v>45468</v>
      </c>
      <c r="G140" s="3">
        <v>45473</v>
      </c>
      <c r="H140" s="3">
        <v>45476</v>
      </c>
      <c r="I140" s="1" t="s">
        <v>32</v>
      </c>
      <c r="J140" s="1" t="s">
        <v>33</v>
      </c>
      <c r="K140" s="1">
        <v>25</v>
      </c>
      <c r="L140" s="1" t="s">
        <v>52</v>
      </c>
      <c r="M140" s="1" t="str">
        <f t="shared" si="37"/>
        <v>110_25C_Aedes terrens_Goias</v>
      </c>
      <c r="N140" s="1">
        <f t="shared" si="30"/>
        <v>0</v>
      </c>
      <c r="O140" s="1">
        <f t="shared" si="31"/>
        <v>3</v>
      </c>
      <c r="P140" s="1">
        <f t="shared" si="32"/>
        <v>1</v>
      </c>
      <c r="Q140" s="1">
        <f t="shared" si="33"/>
        <v>2</v>
      </c>
      <c r="R140" s="1">
        <f t="shared" si="34"/>
        <v>5</v>
      </c>
      <c r="S140" s="1">
        <f t="shared" si="35"/>
        <v>3</v>
      </c>
      <c r="T140" s="1">
        <f t="shared" si="36"/>
        <v>14</v>
      </c>
      <c r="U140" s="1" t="s">
        <v>59</v>
      </c>
    </row>
    <row r="141" spans="1:21" x14ac:dyDescent="0.25">
      <c r="A141" s="1">
        <v>111</v>
      </c>
      <c r="B141" s="3">
        <v>45462</v>
      </c>
      <c r="C141" s="3">
        <v>45462</v>
      </c>
      <c r="D141" s="3">
        <v>45467</v>
      </c>
      <c r="E141" s="3">
        <v>45470</v>
      </c>
      <c r="F141" s="3">
        <v>45472</v>
      </c>
      <c r="G141" s="3">
        <v>45474</v>
      </c>
      <c r="H141" s="3">
        <v>45477</v>
      </c>
      <c r="I141" s="1" t="s">
        <v>32</v>
      </c>
      <c r="J141" s="1" t="s">
        <v>34</v>
      </c>
      <c r="K141" s="1">
        <v>25</v>
      </c>
      <c r="L141" s="1" t="s">
        <v>52</v>
      </c>
      <c r="M141" s="1" t="str">
        <f t="shared" si="37"/>
        <v>111_25C_Aedes terrens_Goias</v>
      </c>
      <c r="N141" s="1">
        <f t="shared" si="30"/>
        <v>0</v>
      </c>
      <c r="O141" s="1">
        <f t="shared" si="31"/>
        <v>5</v>
      </c>
      <c r="P141" s="1">
        <f t="shared" si="32"/>
        <v>3</v>
      </c>
      <c r="Q141" s="1">
        <f t="shared" si="33"/>
        <v>2</v>
      </c>
      <c r="R141" s="1">
        <f t="shared" si="34"/>
        <v>2</v>
      </c>
      <c r="S141" s="1">
        <f t="shared" si="35"/>
        <v>3</v>
      </c>
      <c r="T141" s="1">
        <f t="shared" si="36"/>
        <v>15</v>
      </c>
      <c r="U141" s="1" t="s">
        <v>59</v>
      </c>
    </row>
    <row r="142" spans="1:21" x14ac:dyDescent="0.25">
      <c r="A142" s="1">
        <v>113</v>
      </c>
      <c r="B142" s="3">
        <v>45462</v>
      </c>
      <c r="C142" s="3">
        <v>45462</v>
      </c>
      <c r="D142" s="3">
        <v>45467</v>
      </c>
      <c r="E142" s="3">
        <v>45470</v>
      </c>
      <c r="F142" s="3">
        <v>45471</v>
      </c>
      <c r="G142" s="3">
        <v>45473</v>
      </c>
      <c r="H142" s="3">
        <v>45475</v>
      </c>
      <c r="I142" s="1" t="s">
        <v>32</v>
      </c>
      <c r="J142" s="1" t="s">
        <v>33</v>
      </c>
      <c r="K142" s="1">
        <v>25</v>
      </c>
      <c r="L142" s="1" t="s">
        <v>52</v>
      </c>
      <c r="M142" s="1" t="str">
        <f t="shared" si="37"/>
        <v>113_25C_Aedes terrens_Goias</v>
      </c>
      <c r="N142" s="1">
        <f t="shared" si="30"/>
        <v>0</v>
      </c>
      <c r="O142" s="1">
        <f t="shared" si="31"/>
        <v>5</v>
      </c>
      <c r="P142" s="1">
        <f t="shared" si="32"/>
        <v>3</v>
      </c>
      <c r="Q142" s="1">
        <f t="shared" si="33"/>
        <v>1</v>
      </c>
      <c r="R142" s="1">
        <f t="shared" si="34"/>
        <v>2</v>
      </c>
      <c r="S142" s="1">
        <f t="shared" si="35"/>
        <v>2</v>
      </c>
      <c r="T142" s="1">
        <f t="shared" si="36"/>
        <v>13</v>
      </c>
      <c r="U142" s="1" t="s">
        <v>59</v>
      </c>
    </row>
    <row r="143" spans="1:21" x14ac:dyDescent="0.25">
      <c r="A143" s="1">
        <v>113</v>
      </c>
      <c r="B143" s="3">
        <v>45476</v>
      </c>
      <c r="C143" s="3">
        <v>45476</v>
      </c>
      <c r="D143" s="3">
        <v>45481</v>
      </c>
      <c r="E143" s="3">
        <v>45484</v>
      </c>
      <c r="F143" s="3">
        <v>45485</v>
      </c>
      <c r="G143" s="3">
        <v>45486</v>
      </c>
      <c r="H143" s="3">
        <v>45490</v>
      </c>
      <c r="I143" s="1" t="s">
        <v>32</v>
      </c>
      <c r="J143" s="1" t="s">
        <v>33</v>
      </c>
      <c r="K143" s="1">
        <v>30</v>
      </c>
      <c r="L143" s="1" t="s">
        <v>52</v>
      </c>
      <c r="M143" s="1" t="str">
        <f t="shared" si="37"/>
        <v>113_30C_Aedes terrens_Goias</v>
      </c>
      <c r="N143" s="1">
        <f t="shared" si="30"/>
        <v>0</v>
      </c>
      <c r="O143" s="1">
        <f t="shared" si="31"/>
        <v>5</v>
      </c>
      <c r="P143" s="1">
        <f t="shared" si="32"/>
        <v>3</v>
      </c>
      <c r="Q143" s="1">
        <f t="shared" si="33"/>
        <v>1</v>
      </c>
      <c r="R143" s="1">
        <f t="shared" si="34"/>
        <v>1</v>
      </c>
      <c r="S143" s="1">
        <f t="shared" si="35"/>
        <v>4</v>
      </c>
      <c r="T143" s="1">
        <f t="shared" si="36"/>
        <v>14</v>
      </c>
      <c r="U143" s="1" t="s">
        <v>59</v>
      </c>
    </row>
    <row r="144" spans="1:21" x14ac:dyDescent="0.25">
      <c r="A144" s="1">
        <v>114</v>
      </c>
      <c r="B144" s="3">
        <v>45476</v>
      </c>
      <c r="C144" s="3">
        <v>45476</v>
      </c>
      <c r="D144" s="3">
        <v>45481</v>
      </c>
      <c r="E144" s="3">
        <v>45483</v>
      </c>
      <c r="F144" s="3">
        <v>45484</v>
      </c>
      <c r="G144" s="3">
        <v>45486</v>
      </c>
      <c r="H144" s="3">
        <v>45491</v>
      </c>
      <c r="I144" s="1" t="s">
        <v>32</v>
      </c>
      <c r="J144" s="1" t="s">
        <v>33</v>
      </c>
      <c r="K144" s="1">
        <v>30</v>
      </c>
      <c r="L144" s="1" t="s">
        <v>52</v>
      </c>
      <c r="M144" s="1" t="str">
        <f t="shared" si="37"/>
        <v>114_30C_Aedes terrens_Goias</v>
      </c>
      <c r="N144" s="1">
        <f t="shared" si="30"/>
        <v>0</v>
      </c>
      <c r="O144" s="1">
        <f t="shared" si="31"/>
        <v>5</v>
      </c>
      <c r="P144" s="1">
        <f t="shared" si="32"/>
        <v>2</v>
      </c>
      <c r="Q144" s="1">
        <f t="shared" si="33"/>
        <v>1</v>
      </c>
      <c r="R144" s="1">
        <f t="shared" si="34"/>
        <v>2</v>
      </c>
      <c r="S144" s="1">
        <f t="shared" si="35"/>
        <v>5</v>
      </c>
      <c r="T144" s="1">
        <f t="shared" si="36"/>
        <v>15</v>
      </c>
      <c r="U144" s="1" t="s">
        <v>59</v>
      </c>
    </row>
    <row r="145" spans="1:21" x14ac:dyDescent="0.25">
      <c r="A145" s="1">
        <v>115</v>
      </c>
      <c r="B145" s="3">
        <v>45462</v>
      </c>
      <c r="C145" s="3">
        <v>45462</v>
      </c>
      <c r="D145" s="3">
        <v>45465</v>
      </c>
      <c r="E145" s="3">
        <v>45466</v>
      </c>
      <c r="F145" s="3">
        <v>45469</v>
      </c>
      <c r="G145" s="3">
        <v>45473</v>
      </c>
      <c r="H145" s="3">
        <v>45476</v>
      </c>
      <c r="I145" s="1" t="s">
        <v>32</v>
      </c>
      <c r="J145" s="1" t="s">
        <v>33</v>
      </c>
      <c r="K145" s="1">
        <v>25</v>
      </c>
      <c r="L145" s="1" t="s">
        <v>52</v>
      </c>
      <c r="M145" s="1" t="str">
        <f t="shared" si="37"/>
        <v>115_25C_Aedes terrens_Goias</v>
      </c>
      <c r="N145" s="1">
        <f t="shared" si="30"/>
        <v>0</v>
      </c>
      <c r="O145" s="1">
        <f t="shared" si="31"/>
        <v>3</v>
      </c>
      <c r="P145" s="1">
        <f t="shared" si="32"/>
        <v>1</v>
      </c>
      <c r="Q145" s="1">
        <f t="shared" si="33"/>
        <v>3</v>
      </c>
      <c r="R145" s="1">
        <f t="shared" si="34"/>
        <v>4</v>
      </c>
      <c r="S145" s="1">
        <f t="shared" si="35"/>
        <v>3</v>
      </c>
      <c r="T145" s="1">
        <f t="shared" si="36"/>
        <v>14</v>
      </c>
      <c r="U145" s="1" t="s">
        <v>59</v>
      </c>
    </row>
    <row r="146" spans="1:21" x14ac:dyDescent="0.25">
      <c r="A146" s="1">
        <v>118</v>
      </c>
      <c r="B146" s="3">
        <v>45462</v>
      </c>
      <c r="C146" s="3">
        <v>45462</v>
      </c>
      <c r="D146" s="3">
        <v>45465</v>
      </c>
      <c r="E146" s="3">
        <v>45467</v>
      </c>
      <c r="F146" s="3">
        <v>45469</v>
      </c>
      <c r="G146" s="3">
        <v>45473</v>
      </c>
      <c r="H146" s="3">
        <v>45474</v>
      </c>
      <c r="I146" s="1" t="s">
        <v>32</v>
      </c>
      <c r="J146" s="1" t="s">
        <v>34</v>
      </c>
      <c r="K146" s="1">
        <v>25</v>
      </c>
      <c r="L146" s="1" t="s">
        <v>52</v>
      </c>
      <c r="M146" s="1" t="str">
        <f t="shared" si="37"/>
        <v>118_25C_Aedes terrens_Goias</v>
      </c>
      <c r="N146" s="1">
        <f t="shared" si="30"/>
        <v>0</v>
      </c>
      <c r="O146" s="1">
        <f t="shared" si="31"/>
        <v>3</v>
      </c>
      <c r="P146" s="1">
        <f t="shared" si="32"/>
        <v>2</v>
      </c>
      <c r="Q146" s="1">
        <f t="shared" si="33"/>
        <v>2</v>
      </c>
      <c r="R146" s="1">
        <f t="shared" si="34"/>
        <v>4</v>
      </c>
      <c r="S146" s="1">
        <f t="shared" si="35"/>
        <v>1</v>
      </c>
      <c r="T146" s="1">
        <f t="shared" si="36"/>
        <v>12</v>
      </c>
      <c r="U146" s="1" t="s">
        <v>59</v>
      </c>
    </row>
    <row r="147" spans="1:21" x14ac:dyDescent="0.25">
      <c r="A147" s="1">
        <v>119</v>
      </c>
      <c r="B147" s="3">
        <v>45462</v>
      </c>
      <c r="C147" s="3">
        <v>45462</v>
      </c>
      <c r="D147" s="3">
        <v>45465</v>
      </c>
      <c r="E147" s="3">
        <v>45467</v>
      </c>
      <c r="F147" s="3">
        <v>45470</v>
      </c>
      <c r="G147" s="3">
        <v>45474</v>
      </c>
      <c r="H147" s="3">
        <v>45477</v>
      </c>
      <c r="I147" s="1" t="s">
        <v>32</v>
      </c>
      <c r="J147" s="1" t="s">
        <v>34</v>
      </c>
      <c r="K147" s="1">
        <v>25</v>
      </c>
      <c r="L147" s="1" t="s">
        <v>52</v>
      </c>
      <c r="M147" s="1" t="str">
        <f t="shared" si="37"/>
        <v>119_25C_Aedes terrens_Goias</v>
      </c>
      <c r="N147" s="1">
        <f t="shared" si="30"/>
        <v>0</v>
      </c>
      <c r="O147" s="1">
        <f t="shared" si="31"/>
        <v>3</v>
      </c>
      <c r="P147" s="1">
        <f t="shared" si="32"/>
        <v>2</v>
      </c>
      <c r="Q147" s="1">
        <f t="shared" si="33"/>
        <v>3</v>
      </c>
      <c r="R147" s="1">
        <f t="shared" si="34"/>
        <v>4</v>
      </c>
      <c r="S147" s="1">
        <f t="shared" si="35"/>
        <v>3</v>
      </c>
      <c r="T147" s="1">
        <f t="shared" si="36"/>
        <v>15</v>
      </c>
      <c r="U147" s="1" t="s">
        <v>59</v>
      </c>
    </row>
    <row r="148" spans="1:21" x14ac:dyDescent="0.25">
      <c r="A148" s="1">
        <v>119</v>
      </c>
      <c r="B148" s="3">
        <v>45479</v>
      </c>
      <c r="C148" s="3">
        <v>45479</v>
      </c>
      <c r="D148" s="3">
        <v>45481</v>
      </c>
      <c r="E148" s="3">
        <v>45483</v>
      </c>
      <c r="F148" s="3">
        <v>45485</v>
      </c>
      <c r="G148" s="3">
        <v>45486</v>
      </c>
      <c r="H148" s="3">
        <v>45487</v>
      </c>
      <c r="I148" s="1" t="s">
        <v>32</v>
      </c>
      <c r="J148" s="1" t="s">
        <v>33</v>
      </c>
      <c r="K148" s="1">
        <v>30</v>
      </c>
      <c r="L148" s="1" t="s">
        <v>52</v>
      </c>
      <c r="M148" s="1" t="str">
        <f t="shared" si="37"/>
        <v>119_30C_Aedes terrens_Goias</v>
      </c>
      <c r="N148" s="1">
        <f t="shared" si="30"/>
        <v>0</v>
      </c>
      <c r="O148" s="1">
        <f t="shared" si="31"/>
        <v>2</v>
      </c>
      <c r="P148" s="1">
        <f t="shared" si="32"/>
        <v>2</v>
      </c>
      <c r="Q148" s="1">
        <f t="shared" si="33"/>
        <v>2</v>
      </c>
      <c r="R148" s="1">
        <f t="shared" si="34"/>
        <v>1</v>
      </c>
      <c r="S148" s="1">
        <f t="shared" si="35"/>
        <v>1</v>
      </c>
      <c r="T148" s="1">
        <f t="shared" si="36"/>
        <v>8</v>
      </c>
      <c r="U148" s="1" t="s">
        <v>59</v>
      </c>
    </row>
    <row r="149" spans="1:21" x14ac:dyDescent="0.25">
      <c r="A149" s="1">
        <v>120</v>
      </c>
      <c r="B149" s="3">
        <v>45462</v>
      </c>
      <c r="C149" s="3">
        <v>45462</v>
      </c>
      <c r="D149" s="3">
        <v>45465</v>
      </c>
      <c r="E149" s="3">
        <v>45467</v>
      </c>
      <c r="F149" s="3">
        <v>45472</v>
      </c>
      <c r="G149" s="3">
        <v>45475</v>
      </c>
      <c r="H149" s="3">
        <v>45480</v>
      </c>
      <c r="I149" s="1" t="s">
        <v>32</v>
      </c>
      <c r="J149" s="1" t="s">
        <v>33</v>
      </c>
      <c r="K149" s="1">
        <v>25</v>
      </c>
      <c r="L149" s="1" t="s">
        <v>52</v>
      </c>
      <c r="M149" s="1" t="str">
        <f t="shared" si="37"/>
        <v>120_25C_Aedes terrens_Goias</v>
      </c>
      <c r="N149" s="1">
        <f t="shared" si="30"/>
        <v>0</v>
      </c>
      <c r="O149" s="1">
        <f t="shared" si="31"/>
        <v>3</v>
      </c>
      <c r="P149" s="1">
        <f t="shared" si="32"/>
        <v>2</v>
      </c>
      <c r="Q149" s="1">
        <f t="shared" si="33"/>
        <v>5</v>
      </c>
      <c r="R149" s="1">
        <f t="shared" si="34"/>
        <v>3</v>
      </c>
      <c r="S149" s="1">
        <f t="shared" si="35"/>
        <v>5</v>
      </c>
      <c r="T149" s="1">
        <f t="shared" si="36"/>
        <v>18</v>
      </c>
      <c r="U149" s="1" t="s">
        <v>59</v>
      </c>
    </row>
    <row r="150" spans="1:21" x14ac:dyDescent="0.25">
      <c r="A150" s="1">
        <v>120</v>
      </c>
      <c r="B150" s="3">
        <v>45479</v>
      </c>
      <c r="C150" s="3">
        <v>45479</v>
      </c>
      <c r="D150" s="3">
        <v>45481</v>
      </c>
      <c r="E150" s="3">
        <v>45483</v>
      </c>
      <c r="F150" s="3">
        <v>45485</v>
      </c>
      <c r="G150" s="3">
        <v>45486</v>
      </c>
      <c r="H150" s="3">
        <v>45487</v>
      </c>
      <c r="I150" s="1" t="s">
        <v>32</v>
      </c>
      <c r="J150" s="1" t="s">
        <v>33</v>
      </c>
      <c r="K150" s="1">
        <v>30</v>
      </c>
      <c r="L150" s="1" t="s">
        <v>52</v>
      </c>
      <c r="M150" s="1" t="str">
        <f t="shared" si="37"/>
        <v>120_30C_Aedes terrens_Goias</v>
      </c>
      <c r="N150" s="1">
        <f t="shared" si="30"/>
        <v>0</v>
      </c>
      <c r="O150" s="1">
        <f t="shared" si="31"/>
        <v>2</v>
      </c>
      <c r="P150" s="1">
        <f t="shared" si="32"/>
        <v>2</v>
      </c>
      <c r="Q150" s="1">
        <f t="shared" si="33"/>
        <v>2</v>
      </c>
      <c r="R150" s="1">
        <f t="shared" si="34"/>
        <v>1</v>
      </c>
      <c r="S150" s="1">
        <f t="shared" si="35"/>
        <v>1</v>
      </c>
      <c r="T150" s="1">
        <f t="shared" si="36"/>
        <v>8</v>
      </c>
      <c r="U150" s="1" t="s">
        <v>59</v>
      </c>
    </row>
    <row r="151" spans="1:21" x14ac:dyDescent="0.25">
      <c r="A151" s="1">
        <v>121</v>
      </c>
      <c r="B151" s="3">
        <v>45462</v>
      </c>
      <c r="C151" s="3">
        <v>45462</v>
      </c>
      <c r="D151" s="3">
        <v>45466</v>
      </c>
      <c r="E151" s="3">
        <v>45471</v>
      </c>
      <c r="F151" s="3">
        <v>45473</v>
      </c>
      <c r="G151" s="3">
        <v>45474</v>
      </c>
      <c r="H151" s="3">
        <v>45476</v>
      </c>
      <c r="I151" s="1" t="s">
        <v>32</v>
      </c>
      <c r="J151" s="1" t="s">
        <v>34</v>
      </c>
      <c r="K151" s="1">
        <v>25</v>
      </c>
      <c r="L151" s="1" t="s">
        <v>52</v>
      </c>
      <c r="M151" s="1" t="str">
        <f t="shared" si="37"/>
        <v>121_25C_Aedes terrens_Goias</v>
      </c>
      <c r="N151" s="1">
        <f t="shared" si="30"/>
        <v>0</v>
      </c>
      <c r="O151" s="1">
        <f t="shared" si="31"/>
        <v>4</v>
      </c>
      <c r="P151" s="1">
        <f t="shared" si="32"/>
        <v>5</v>
      </c>
      <c r="Q151" s="1">
        <f t="shared" si="33"/>
        <v>2</v>
      </c>
      <c r="R151" s="1">
        <f t="shared" si="34"/>
        <v>1</v>
      </c>
      <c r="S151" s="1">
        <f t="shared" si="35"/>
        <v>2</v>
      </c>
      <c r="T151" s="1">
        <f t="shared" si="36"/>
        <v>14</v>
      </c>
      <c r="U151" s="1" t="s">
        <v>59</v>
      </c>
    </row>
    <row r="152" spans="1:21" x14ac:dyDescent="0.25">
      <c r="A152" s="1">
        <v>121</v>
      </c>
      <c r="B152" s="3">
        <v>45484</v>
      </c>
      <c r="C152" s="3">
        <v>45484</v>
      </c>
      <c r="D152" s="3">
        <v>45486</v>
      </c>
      <c r="E152" s="3">
        <v>45487</v>
      </c>
      <c r="F152" s="3">
        <v>45490</v>
      </c>
      <c r="G152" s="3">
        <v>45492</v>
      </c>
      <c r="H152" s="3">
        <v>45494</v>
      </c>
      <c r="I152" s="1" t="s">
        <v>32</v>
      </c>
      <c r="J152" s="1" t="s">
        <v>33</v>
      </c>
      <c r="K152" s="1">
        <v>30</v>
      </c>
      <c r="L152" s="1" t="s">
        <v>52</v>
      </c>
      <c r="M152" s="1" t="str">
        <f t="shared" si="37"/>
        <v>121_30C_Aedes terrens_Goias</v>
      </c>
      <c r="N152" s="1">
        <f t="shared" si="30"/>
        <v>0</v>
      </c>
      <c r="O152" s="1">
        <f t="shared" si="31"/>
        <v>2</v>
      </c>
      <c r="P152" s="1">
        <f t="shared" si="32"/>
        <v>1</v>
      </c>
      <c r="Q152" s="1">
        <f t="shared" si="33"/>
        <v>3</v>
      </c>
      <c r="R152" s="1">
        <f t="shared" si="34"/>
        <v>2</v>
      </c>
      <c r="S152" s="1">
        <f t="shared" si="35"/>
        <v>2</v>
      </c>
      <c r="T152" s="1">
        <f t="shared" si="36"/>
        <v>10</v>
      </c>
      <c r="U152" s="1" t="s">
        <v>59</v>
      </c>
    </row>
    <row r="153" spans="1:21" x14ac:dyDescent="0.25">
      <c r="A153" s="1">
        <v>122</v>
      </c>
      <c r="B153" s="3">
        <v>45462</v>
      </c>
      <c r="C153" s="3">
        <v>45462</v>
      </c>
      <c r="D153" s="3">
        <v>45465</v>
      </c>
      <c r="E153" s="3">
        <v>45468</v>
      </c>
      <c r="F153" s="3">
        <v>45470</v>
      </c>
      <c r="G153" s="3">
        <v>45473</v>
      </c>
      <c r="H153" s="3">
        <v>45475</v>
      </c>
      <c r="I153" s="1" t="s">
        <v>32</v>
      </c>
      <c r="J153" s="1" t="s">
        <v>33</v>
      </c>
      <c r="K153" s="1">
        <v>25</v>
      </c>
      <c r="L153" s="1" t="s">
        <v>52</v>
      </c>
      <c r="M153" s="1" t="str">
        <f t="shared" si="37"/>
        <v>122_25C_Aedes terrens_Goias</v>
      </c>
      <c r="N153" s="1">
        <f t="shared" si="30"/>
        <v>0</v>
      </c>
      <c r="O153" s="1">
        <f t="shared" si="31"/>
        <v>3</v>
      </c>
      <c r="P153" s="1">
        <f t="shared" si="32"/>
        <v>3</v>
      </c>
      <c r="Q153" s="1">
        <f t="shared" si="33"/>
        <v>2</v>
      </c>
      <c r="R153" s="1">
        <f t="shared" si="34"/>
        <v>3</v>
      </c>
      <c r="S153" s="1">
        <f t="shared" si="35"/>
        <v>2</v>
      </c>
      <c r="T153" s="1">
        <f t="shared" si="36"/>
        <v>13</v>
      </c>
      <c r="U153" s="1" t="s">
        <v>59</v>
      </c>
    </row>
    <row r="154" spans="1:21" x14ac:dyDescent="0.25">
      <c r="A154" s="1">
        <v>122</v>
      </c>
      <c r="B154" s="3">
        <v>45484</v>
      </c>
      <c r="C154" s="3">
        <v>45484</v>
      </c>
      <c r="D154" s="3">
        <v>45486</v>
      </c>
      <c r="E154" s="3">
        <v>45487</v>
      </c>
      <c r="F154" s="3">
        <v>45489</v>
      </c>
      <c r="G154" s="3">
        <v>45496</v>
      </c>
      <c r="H154" s="3">
        <v>45498</v>
      </c>
      <c r="I154" s="1" t="s">
        <v>32</v>
      </c>
      <c r="J154" s="1" t="s">
        <v>33</v>
      </c>
      <c r="K154" s="1">
        <v>30</v>
      </c>
      <c r="L154" s="1" t="s">
        <v>52</v>
      </c>
      <c r="M154" s="1" t="str">
        <f t="shared" si="37"/>
        <v>122_30C_Aedes terrens_Goias</v>
      </c>
      <c r="N154" s="1">
        <f t="shared" si="30"/>
        <v>0</v>
      </c>
      <c r="O154" s="1">
        <f t="shared" si="31"/>
        <v>2</v>
      </c>
      <c r="P154" s="1">
        <f t="shared" si="32"/>
        <v>1</v>
      </c>
      <c r="Q154" s="1">
        <f t="shared" si="33"/>
        <v>2</v>
      </c>
      <c r="R154" s="1">
        <f t="shared" si="34"/>
        <v>7</v>
      </c>
      <c r="S154" s="1">
        <f t="shared" si="35"/>
        <v>2</v>
      </c>
      <c r="T154" s="1">
        <f t="shared" si="36"/>
        <v>14</v>
      </c>
      <c r="U154" s="1" t="s">
        <v>59</v>
      </c>
    </row>
    <row r="155" spans="1:21" x14ac:dyDescent="0.25">
      <c r="A155" s="1">
        <v>123</v>
      </c>
      <c r="B155" s="3">
        <v>45462</v>
      </c>
      <c r="C155" s="3">
        <v>45462</v>
      </c>
      <c r="D155" s="3">
        <v>45465</v>
      </c>
      <c r="E155" s="3">
        <v>45467</v>
      </c>
      <c r="F155" s="3">
        <v>45469</v>
      </c>
      <c r="G155" s="3">
        <v>45475</v>
      </c>
      <c r="H155" s="3">
        <v>45478</v>
      </c>
      <c r="I155" s="1" t="s">
        <v>32</v>
      </c>
      <c r="J155" s="1" t="s">
        <v>34</v>
      </c>
      <c r="K155" s="1">
        <v>25</v>
      </c>
      <c r="L155" s="1" t="s">
        <v>52</v>
      </c>
      <c r="M155" s="1" t="str">
        <f t="shared" si="37"/>
        <v>123_25C_Aedes terrens_Goias</v>
      </c>
      <c r="N155" s="1">
        <f t="shared" si="30"/>
        <v>0</v>
      </c>
      <c r="O155" s="1">
        <f t="shared" si="31"/>
        <v>3</v>
      </c>
      <c r="P155" s="1">
        <f t="shared" si="32"/>
        <v>2</v>
      </c>
      <c r="Q155" s="1">
        <f t="shared" si="33"/>
        <v>2</v>
      </c>
      <c r="R155" s="1">
        <f t="shared" si="34"/>
        <v>6</v>
      </c>
      <c r="S155" s="1">
        <f t="shared" si="35"/>
        <v>3</v>
      </c>
      <c r="T155" s="1">
        <f t="shared" si="36"/>
        <v>16</v>
      </c>
      <c r="U155" s="1" t="s">
        <v>59</v>
      </c>
    </row>
    <row r="156" spans="1:21" x14ac:dyDescent="0.25">
      <c r="A156" s="1">
        <v>123</v>
      </c>
      <c r="B156" s="3">
        <v>45484</v>
      </c>
      <c r="C156" s="3">
        <v>45484</v>
      </c>
      <c r="D156" s="3">
        <v>45486</v>
      </c>
      <c r="E156" s="3">
        <v>45487</v>
      </c>
      <c r="F156" s="3">
        <v>45489</v>
      </c>
      <c r="G156" s="3">
        <v>45493</v>
      </c>
      <c r="H156" s="3">
        <v>45495</v>
      </c>
      <c r="I156" s="1" t="s">
        <v>32</v>
      </c>
      <c r="J156" s="1" t="s">
        <v>33</v>
      </c>
      <c r="K156" s="1">
        <v>30</v>
      </c>
      <c r="L156" s="1" t="s">
        <v>52</v>
      </c>
      <c r="M156" s="1" t="str">
        <f t="shared" si="37"/>
        <v>123_30C_Aedes terrens_Goias</v>
      </c>
      <c r="N156" s="1">
        <f t="shared" si="30"/>
        <v>0</v>
      </c>
      <c r="O156" s="1">
        <f t="shared" si="31"/>
        <v>2</v>
      </c>
      <c r="P156" s="1">
        <f t="shared" si="32"/>
        <v>1</v>
      </c>
      <c r="Q156" s="1">
        <f t="shared" si="33"/>
        <v>2</v>
      </c>
      <c r="R156" s="1">
        <f t="shared" si="34"/>
        <v>4</v>
      </c>
      <c r="S156" s="1">
        <f t="shared" si="35"/>
        <v>2</v>
      </c>
      <c r="T156" s="1">
        <f t="shared" si="36"/>
        <v>11</v>
      </c>
      <c r="U156" s="1" t="s">
        <v>59</v>
      </c>
    </row>
    <row r="157" spans="1:21" x14ac:dyDescent="0.25">
      <c r="A157" s="1">
        <v>124</v>
      </c>
      <c r="B157" s="3">
        <v>45462</v>
      </c>
      <c r="C157" s="3">
        <v>45462</v>
      </c>
      <c r="D157" s="3">
        <v>45465</v>
      </c>
      <c r="E157" s="3">
        <v>45466</v>
      </c>
      <c r="F157" s="3">
        <v>45468</v>
      </c>
      <c r="G157" s="3">
        <v>45472</v>
      </c>
      <c r="H157" s="3">
        <v>45475</v>
      </c>
      <c r="I157" s="1" t="s">
        <v>32</v>
      </c>
      <c r="J157" s="1" t="s">
        <v>33</v>
      </c>
      <c r="K157" s="1">
        <v>25</v>
      </c>
      <c r="L157" s="1" t="s">
        <v>52</v>
      </c>
      <c r="M157" s="1" t="str">
        <f t="shared" si="37"/>
        <v>124_25C_Aedes terrens_Goias</v>
      </c>
      <c r="N157" s="1">
        <f t="shared" si="30"/>
        <v>0</v>
      </c>
      <c r="O157" s="1">
        <f t="shared" si="31"/>
        <v>3</v>
      </c>
      <c r="P157" s="1">
        <f t="shared" si="32"/>
        <v>1</v>
      </c>
      <c r="Q157" s="1">
        <f t="shared" si="33"/>
        <v>2</v>
      </c>
      <c r="R157" s="1">
        <f t="shared" si="34"/>
        <v>4</v>
      </c>
      <c r="S157" s="1">
        <f t="shared" si="35"/>
        <v>3</v>
      </c>
      <c r="T157" s="1">
        <f t="shared" si="36"/>
        <v>13</v>
      </c>
      <c r="U157" s="1" t="s">
        <v>59</v>
      </c>
    </row>
    <row r="158" spans="1:21" x14ac:dyDescent="0.25">
      <c r="A158" s="1">
        <v>124</v>
      </c>
      <c r="B158" s="3">
        <v>45484</v>
      </c>
      <c r="C158" s="3">
        <v>45484</v>
      </c>
      <c r="D158" s="3">
        <v>45487</v>
      </c>
      <c r="E158" s="3">
        <v>45488</v>
      </c>
      <c r="F158" s="3">
        <v>45490</v>
      </c>
      <c r="G158" s="3">
        <v>45492</v>
      </c>
      <c r="H158" s="3">
        <v>45494</v>
      </c>
      <c r="I158" s="1" t="s">
        <v>32</v>
      </c>
      <c r="J158" s="1" t="s">
        <v>33</v>
      </c>
      <c r="K158" s="1">
        <v>30</v>
      </c>
      <c r="L158" s="1" t="s">
        <v>52</v>
      </c>
      <c r="M158" s="1" t="str">
        <f t="shared" si="37"/>
        <v>124_30C_Aedes terrens_Goias</v>
      </c>
      <c r="N158" s="1">
        <f t="shared" si="30"/>
        <v>0</v>
      </c>
      <c r="O158" s="1">
        <f t="shared" si="31"/>
        <v>3</v>
      </c>
      <c r="P158" s="1">
        <f t="shared" si="32"/>
        <v>1</v>
      </c>
      <c r="Q158" s="1">
        <f t="shared" si="33"/>
        <v>2</v>
      </c>
      <c r="R158" s="1">
        <f t="shared" si="34"/>
        <v>2</v>
      </c>
      <c r="S158" s="1">
        <f t="shared" si="35"/>
        <v>2</v>
      </c>
      <c r="T158" s="1">
        <f t="shared" si="36"/>
        <v>10</v>
      </c>
      <c r="U158" s="1" t="s">
        <v>59</v>
      </c>
    </row>
    <row r="159" spans="1:21" x14ac:dyDescent="0.25">
      <c r="A159" s="1">
        <v>125</v>
      </c>
      <c r="B159" s="3">
        <v>45462</v>
      </c>
      <c r="C159" s="3">
        <v>45462</v>
      </c>
      <c r="D159" s="3">
        <v>45465</v>
      </c>
      <c r="E159" s="3">
        <v>45466</v>
      </c>
      <c r="F159" s="3">
        <v>45468</v>
      </c>
      <c r="G159" s="3">
        <v>45472</v>
      </c>
      <c r="H159" s="3">
        <v>45475</v>
      </c>
      <c r="I159" s="1" t="s">
        <v>32</v>
      </c>
      <c r="J159" s="1" t="s">
        <v>33</v>
      </c>
      <c r="K159" s="1">
        <v>25</v>
      </c>
      <c r="L159" s="1" t="s">
        <v>52</v>
      </c>
      <c r="M159" s="1" t="str">
        <f t="shared" si="37"/>
        <v>125_25C_Aedes terrens_Goias</v>
      </c>
      <c r="N159" s="1">
        <f t="shared" si="30"/>
        <v>0</v>
      </c>
      <c r="O159" s="1">
        <f t="shared" si="31"/>
        <v>3</v>
      </c>
      <c r="P159" s="1">
        <f t="shared" si="32"/>
        <v>1</v>
      </c>
      <c r="Q159" s="1">
        <f t="shared" si="33"/>
        <v>2</v>
      </c>
      <c r="R159" s="1">
        <f t="shared" si="34"/>
        <v>4</v>
      </c>
      <c r="S159" s="1">
        <f t="shared" si="35"/>
        <v>3</v>
      </c>
      <c r="T159" s="1">
        <f t="shared" si="36"/>
        <v>13</v>
      </c>
      <c r="U159" s="1" t="s">
        <v>59</v>
      </c>
    </row>
    <row r="160" spans="1:21" x14ac:dyDescent="0.25">
      <c r="A160" s="1">
        <v>125</v>
      </c>
      <c r="B160" s="3">
        <v>45484</v>
      </c>
      <c r="C160" s="3">
        <v>45484</v>
      </c>
      <c r="D160" s="3">
        <v>45486</v>
      </c>
      <c r="E160" s="3">
        <v>45487</v>
      </c>
      <c r="F160" s="3">
        <v>45490</v>
      </c>
      <c r="G160" s="3">
        <v>45492</v>
      </c>
      <c r="H160" s="3">
        <v>45495</v>
      </c>
      <c r="I160" s="1" t="s">
        <v>32</v>
      </c>
      <c r="J160" s="1" t="s">
        <v>34</v>
      </c>
      <c r="K160" s="1">
        <v>30</v>
      </c>
      <c r="L160" s="1" t="s">
        <v>52</v>
      </c>
      <c r="M160" s="1" t="str">
        <f t="shared" si="37"/>
        <v>125_30C_Aedes terrens_Goias</v>
      </c>
      <c r="N160" s="1">
        <f t="shared" si="30"/>
        <v>0</v>
      </c>
      <c r="O160" s="1">
        <f t="shared" si="31"/>
        <v>2</v>
      </c>
      <c r="P160" s="1">
        <f t="shared" si="32"/>
        <v>1</v>
      </c>
      <c r="Q160" s="1">
        <f t="shared" si="33"/>
        <v>3</v>
      </c>
      <c r="R160" s="1">
        <f t="shared" si="34"/>
        <v>2</v>
      </c>
      <c r="S160" s="1">
        <f t="shared" si="35"/>
        <v>3</v>
      </c>
      <c r="T160" s="1">
        <f t="shared" si="36"/>
        <v>11</v>
      </c>
      <c r="U160" s="1" t="s">
        <v>59</v>
      </c>
    </row>
    <row r="161" spans="1:21" x14ac:dyDescent="0.25">
      <c r="A161" s="1">
        <v>126</v>
      </c>
      <c r="B161" s="3">
        <v>45462</v>
      </c>
      <c r="C161" s="3">
        <v>45462</v>
      </c>
      <c r="D161" s="3">
        <v>45465</v>
      </c>
      <c r="E161" s="3">
        <v>45467</v>
      </c>
      <c r="F161" s="3">
        <v>45469</v>
      </c>
      <c r="G161" s="3">
        <v>45473</v>
      </c>
      <c r="H161" s="3">
        <v>45476</v>
      </c>
      <c r="I161" s="1" t="s">
        <v>32</v>
      </c>
      <c r="J161" s="1" t="s">
        <v>34</v>
      </c>
      <c r="K161" s="1">
        <v>25</v>
      </c>
      <c r="L161" s="1" t="s">
        <v>52</v>
      </c>
      <c r="M161" s="1" t="str">
        <f t="shared" si="37"/>
        <v>126_25C_Aedes terrens_Goias</v>
      </c>
      <c r="N161" s="1">
        <f t="shared" si="30"/>
        <v>0</v>
      </c>
      <c r="O161" s="1">
        <f t="shared" si="31"/>
        <v>3</v>
      </c>
      <c r="P161" s="1">
        <f t="shared" si="32"/>
        <v>2</v>
      </c>
      <c r="Q161" s="1">
        <f t="shared" si="33"/>
        <v>2</v>
      </c>
      <c r="R161" s="1">
        <f t="shared" si="34"/>
        <v>4</v>
      </c>
      <c r="S161" s="1">
        <f t="shared" si="35"/>
        <v>3</v>
      </c>
      <c r="T161" s="1">
        <f t="shared" si="36"/>
        <v>14</v>
      </c>
      <c r="U161" s="1" t="s">
        <v>59</v>
      </c>
    </row>
    <row r="162" spans="1:21" x14ac:dyDescent="0.25">
      <c r="A162" s="1">
        <v>127</v>
      </c>
      <c r="B162" s="3">
        <v>45484</v>
      </c>
      <c r="C162" s="3">
        <v>45484</v>
      </c>
      <c r="D162" s="3">
        <v>45487</v>
      </c>
      <c r="E162" s="3">
        <v>45489</v>
      </c>
      <c r="F162" s="3">
        <v>45490</v>
      </c>
      <c r="G162" s="3">
        <v>45492</v>
      </c>
      <c r="H162" s="3">
        <v>45494</v>
      </c>
      <c r="I162" s="1" t="s">
        <v>32</v>
      </c>
      <c r="J162" s="1" t="s">
        <v>33</v>
      </c>
      <c r="K162" s="1">
        <v>30</v>
      </c>
      <c r="L162" s="1" t="s">
        <v>52</v>
      </c>
      <c r="M162" s="1" t="str">
        <f t="shared" si="37"/>
        <v>127_30C_Aedes terrens_Goias</v>
      </c>
      <c r="N162" s="1">
        <f t="shared" ref="N162:N193" si="38">C162-B162</f>
        <v>0</v>
      </c>
      <c r="O162" s="1">
        <f t="shared" ref="O162:O193" si="39">D162-C162</f>
        <v>3</v>
      </c>
      <c r="P162" s="1">
        <f t="shared" ref="P162:P193" si="40">E162-D162</f>
        <v>2</v>
      </c>
      <c r="Q162" s="1">
        <f t="shared" ref="Q162:Q193" si="41">F162-E162</f>
        <v>1</v>
      </c>
      <c r="R162" s="1">
        <f t="shared" ref="R162:R193" si="42">G162-F162</f>
        <v>2</v>
      </c>
      <c r="S162" s="1">
        <f t="shared" ref="S162:S193" si="43">H162-G162</f>
        <v>2</v>
      </c>
      <c r="T162" s="1">
        <f t="shared" ref="T162:T193" si="44">H162-B162</f>
        <v>10</v>
      </c>
      <c r="U162" s="1" t="s">
        <v>59</v>
      </c>
    </row>
    <row r="163" spans="1:21" x14ac:dyDescent="0.25">
      <c r="A163" s="1">
        <v>128</v>
      </c>
      <c r="B163" s="3">
        <v>45462</v>
      </c>
      <c r="C163" s="3">
        <v>45462</v>
      </c>
      <c r="D163" s="3">
        <v>45465</v>
      </c>
      <c r="E163" s="3">
        <v>45468</v>
      </c>
      <c r="F163" s="3">
        <v>45471</v>
      </c>
      <c r="G163" s="3">
        <v>45473</v>
      </c>
      <c r="H163" s="3">
        <v>45476</v>
      </c>
      <c r="I163" s="1" t="s">
        <v>32</v>
      </c>
      <c r="J163" s="1" t="s">
        <v>33</v>
      </c>
      <c r="K163" s="1">
        <v>25</v>
      </c>
      <c r="L163" s="1" t="s">
        <v>52</v>
      </c>
      <c r="M163" s="1" t="str">
        <f t="shared" si="37"/>
        <v>128_25C_Aedes terrens_Goias</v>
      </c>
      <c r="N163" s="1">
        <f t="shared" si="38"/>
        <v>0</v>
      </c>
      <c r="O163" s="1">
        <f t="shared" si="39"/>
        <v>3</v>
      </c>
      <c r="P163" s="1">
        <f t="shared" si="40"/>
        <v>3</v>
      </c>
      <c r="Q163" s="1">
        <f t="shared" si="41"/>
        <v>3</v>
      </c>
      <c r="R163" s="1">
        <f t="shared" si="42"/>
        <v>2</v>
      </c>
      <c r="S163" s="1">
        <f t="shared" si="43"/>
        <v>3</v>
      </c>
      <c r="T163" s="1">
        <f t="shared" si="44"/>
        <v>14</v>
      </c>
      <c r="U163" s="1" t="s">
        <v>59</v>
      </c>
    </row>
    <row r="164" spans="1:21" s="2" customFormat="1" x14ac:dyDescent="0.25">
      <c r="A164" s="2">
        <v>128</v>
      </c>
      <c r="B164" s="5">
        <v>45486</v>
      </c>
      <c r="C164" s="5">
        <v>45486</v>
      </c>
      <c r="D164" s="5">
        <v>45487</v>
      </c>
      <c r="E164" s="5">
        <v>45490</v>
      </c>
      <c r="F164" s="5">
        <v>45492</v>
      </c>
      <c r="G164" s="5">
        <v>45494</v>
      </c>
      <c r="H164" s="5">
        <v>45496</v>
      </c>
      <c r="I164" s="2" t="s">
        <v>50</v>
      </c>
      <c r="J164" s="2" t="s">
        <v>33</v>
      </c>
      <c r="K164" s="2">
        <v>30</v>
      </c>
      <c r="L164" s="2" t="s">
        <v>52</v>
      </c>
      <c r="M164" s="2" t="str">
        <f t="shared" si="37"/>
        <v>128_30C_Haemagogus leucocelaenus_Goias</v>
      </c>
      <c r="N164" s="2">
        <f t="shared" si="38"/>
        <v>0</v>
      </c>
      <c r="O164" s="2">
        <f t="shared" si="39"/>
        <v>1</v>
      </c>
      <c r="P164" s="2">
        <f t="shared" si="40"/>
        <v>3</v>
      </c>
      <c r="Q164" s="2">
        <f t="shared" si="41"/>
        <v>2</v>
      </c>
      <c r="R164" s="2">
        <f t="shared" si="42"/>
        <v>2</v>
      </c>
      <c r="S164" s="2">
        <f t="shared" si="43"/>
        <v>2</v>
      </c>
      <c r="T164" s="2">
        <f t="shared" si="44"/>
        <v>10</v>
      </c>
      <c r="U164" s="2" t="s">
        <v>59</v>
      </c>
    </row>
    <row r="165" spans="1:21" x14ac:dyDescent="0.25">
      <c r="A165" s="1">
        <v>129</v>
      </c>
      <c r="B165" s="3">
        <v>45462</v>
      </c>
      <c r="C165" s="3">
        <v>45462</v>
      </c>
      <c r="D165" s="3">
        <v>45465</v>
      </c>
      <c r="E165" s="3">
        <v>45466</v>
      </c>
      <c r="F165" s="3">
        <v>45468</v>
      </c>
      <c r="G165" s="3">
        <v>45472</v>
      </c>
      <c r="H165" s="3">
        <v>45475</v>
      </c>
      <c r="I165" s="1" t="s">
        <v>32</v>
      </c>
      <c r="J165" s="1" t="s">
        <v>33</v>
      </c>
      <c r="K165" s="1">
        <v>25</v>
      </c>
      <c r="L165" s="1" t="s">
        <v>52</v>
      </c>
      <c r="M165" s="1" t="str">
        <f t="shared" si="37"/>
        <v>129_25C_Aedes terrens_Goias</v>
      </c>
      <c r="N165" s="1">
        <f t="shared" si="38"/>
        <v>0</v>
      </c>
      <c r="O165" s="1">
        <f t="shared" si="39"/>
        <v>3</v>
      </c>
      <c r="P165" s="1">
        <f t="shared" si="40"/>
        <v>1</v>
      </c>
      <c r="Q165" s="1">
        <f t="shared" si="41"/>
        <v>2</v>
      </c>
      <c r="R165" s="1">
        <f t="shared" si="42"/>
        <v>4</v>
      </c>
      <c r="S165" s="1">
        <f t="shared" si="43"/>
        <v>3</v>
      </c>
      <c r="T165" s="1">
        <f t="shared" si="44"/>
        <v>13</v>
      </c>
      <c r="U165" s="1" t="s">
        <v>59</v>
      </c>
    </row>
    <row r="166" spans="1:21" x14ac:dyDescent="0.25">
      <c r="A166" s="1">
        <v>130</v>
      </c>
      <c r="B166" s="3">
        <v>45462</v>
      </c>
      <c r="C166" s="3">
        <v>45462</v>
      </c>
      <c r="D166" s="3">
        <v>45465</v>
      </c>
      <c r="E166" s="3">
        <v>45466</v>
      </c>
      <c r="F166" s="3">
        <v>45468</v>
      </c>
      <c r="G166" s="3">
        <v>45475</v>
      </c>
      <c r="H166" s="3">
        <v>45476</v>
      </c>
      <c r="I166" s="1" t="s">
        <v>32</v>
      </c>
      <c r="J166" s="1" t="s">
        <v>34</v>
      </c>
      <c r="K166" s="1">
        <v>25</v>
      </c>
      <c r="L166" s="1" t="s">
        <v>52</v>
      </c>
      <c r="M166" s="1" t="str">
        <f t="shared" si="37"/>
        <v>130_25C_Aedes terrens_Goias</v>
      </c>
      <c r="N166" s="1">
        <f t="shared" si="38"/>
        <v>0</v>
      </c>
      <c r="O166" s="1">
        <f t="shared" si="39"/>
        <v>3</v>
      </c>
      <c r="P166" s="1">
        <f t="shared" si="40"/>
        <v>1</v>
      </c>
      <c r="Q166" s="1">
        <f t="shared" si="41"/>
        <v>2</v>
      </c>
      <c r="R166" s="1">
        <f t="shared" si="42"/>
        <v>7</v>
      </c>
      <c r="S166" s="1">
        <f t="shared" si="43"/>
        <v>1</v>
      </c>
      <c r="T166" s="1">
        <f t="shared" si="44"/>
        <v>14</v>
      </c>
      <c r="U166" s="1" t="s">
        <v>59</v>
      </c>
    </row>
    <row r="167" spans="1:21" s="2" customFormat="1" x14ac:dyDescent="0.25">
      <c r="A167" s="2">
        <v>130</v>
      </c>
      <c r="B167" s="5">
        <v>45486</v>
      </c>
      <c r="C167" s="5">
        <v>45486</v>
      </c>
      <c r="D167" s="5">
        <v>45487</v>
      </c>
      <c r="E167" s="5">
        <v>45490</v>
      </c>
      <c r="F167" s="5">
        <v>45491</v>
      </c>
      <c r="G167" s="5">
        <v>45494</v>
      </c>
      <c r="H167" s="5">
        <v>45496</v>
      </c>
      <c r="I167" s="2" t="s">
        <v>50</v>
      </c>
      <c r="J167" s="2" t="s">
        <v>33</v>
      </c>
      <c r="K167" s="2">
        <v>30</v>
      </c>
      <c r="L167" s="2" t="s">
        <v>52</v>
      </c>
      <c r="M167" s="2" t="str">
        <f t="shared" si="37"/>
        <v>130_30C_Haemagogus leucocelaenus_Goias</v>
      </c>
      <c r="N167" s="2">
        <f t="shared" si="38"/>
        <v>0</v>
      </c>
      <c r="O167" s="2">
        <f t="shared" si="39"/>
        <v>1</v>
      </c>
      <c r="P167" s="2">
        <f t="shared" si="40"/>
        <v>3</v>
      </c>
      <c r="Q167" s="2">
        <f t="shared" si="41"/>
        <v>1</v>
      </c>
      <c r="R167" s="2">
        <f t="shared" si="42"/>
        <v>3</v>
      </c>
      <c r="S167" s="2">
        <f t="shared" si="43"/>
        <v>2</v>
      </c>
      <c r="T167" s="2">
        <f t="shared" si="44"/>
        <v>10</v>
      </c>
      <c r="U167" s="2" t="s">
        <v>59</v>
      </c>
    </row>
    <row r="168" spans="1:21" x14ac:dyDescent="0.25">
      <c r="A168" s="1">
        <v>131</v>
      </c>
      <c r="B168" s="3">
        <v>45486</v>
      </c>
      <c r="C168" s="3">
        <v>45486</v>
      </c>
      <c r="D168" s="3">
        <v>45487</v>
      </c>
      <c r="E168" s="3">
        <v>45490</v>
      </c>
      <c r="F168" s="3">
        <v>45492</v>
      </c>
      <c r="G168" s="3">
        <v>45495</v>
      </c>
      <c r="H168" s="3">
        <v>45497</v>
      </c>
      <c r="I168" s="1" t="s">
        <v>32</v>
      </c>
      <c r="J168" s="1" t="s">
        <v>33</v>
      </c>
      <c r="K168" s="1">
        <v>30</v>
      </c>
      <c r="L168" s="1" t="s">
        <v>52</v>
      </c>
      <c r="M168" s="1" t="str">
        <f t="shared" si="37"/>
        <v>131_30C_Aedes terrens_Goias</v>
      </c>
      <c r="N168" s="1">
        <f t="shared" si="38"/>
        <v>0</v>
      </c>
      <c r="O168" s="1">
        <f t="shared" si="39"/>
        <v>1</v>
      </c>
      <c r="P168" s="1">
        <f t="shared" si="40"/>
        <v>3</v>
      </c>
      <c r="Q168" s="1">
        <f t="shared" si="41"/>
        <v>2</v>
      </c>
      <c r="R168" s="1">
        <f t="shared" si="42"/>
        <v>3</v>
      </c>
      <c r="S168" s="1">
        <f t="shared" si="43"/>
        <v>2</v>
      </c>
      <c r="T168" s="1">
        <f t="shared" si="44"/>
        <v>11</v>
      </c>
      <c r="U168" s="1" t="s">
        <v>59</v>
      </c>
    </row>
    <row r="169" spans="1:21" x14ac:dyDescent="0.25">
      <c r="A169" s="1">
        <v>132</v>
      </c>
      <c r="B169" s="3">
        <v>45462</v>
      </c>
      <c r="C169" s="3">
        <v>45462</v>
      </c>
      <c r="D169" s="3">
        <v>45465</v>
      </c>
      <c r="E169" s="3">
        <v>45468</v>
      </c>
      <c r="F169" s="3">
        <v>45471</v>
      </c>
      <c r="G169" s="3">
        <v>45473</v>
      </c>
      <c r="H169" s="3">
        <v>45476</v>
      </c>
      <c r="I169" s="1" t="s">
        <v>32</v>
      </c>
      <c r="J169" s="1" t="s">
        <v>34</v>
      </c>
      <c r="K169" s="1">
        <v>25</v>
      </c>
      <c r="L169" s="1" t="s">
        <v>52</v>
      </c>
      <c r="M169" s="1" t="str">
        <f t="shared" si="37"/>
        <v>132_25C_Aedes terrens_Goias</v>
      </c>
      <c r="N169" s="1">
        <f t="shared" si="38"/>
        <v>0</v>
      </c>
      <c r="O169" s="1">
        <f t="shared" si="39"/>
        <v>3</v>
      </c>
      <c r="P169" s="1">
        <f t="shared" si="40"/>
        <v>3</v>
      </c>
      <c r="Q169" s="1">
        <f t="shared" si="41"/>
        <v>3</v>
      </c>
      <c r="R169" s="1">
        <f t="shared" si="42"/>
        <v>2</v>
      </c>
      <c r="S169" s="1">
        <f t="shared" si="43"/>
        <v>3</v>
      </c>
      <c r="T169" s="1">
        <f t="shared" si="44"/>
        <v>14</v>
      </c>
      <c r="U169" s="1" t="s">
        <v>59</v>
      </c>
    </row>
    <row r="170" spans="1:21" x14ac:dyDescent="0.25">
      <c r="A170" s="1">
        <v>133</v>
      </c>
      <c r="B170" s="3">
        <v>45462</v>
      </c>
      <c r="C170" s="3">
        <v>45462</v>
      </c>
      <c r="D170" s="3">
        <v>45465</v>
      </c>
      <c r="E170" s="3">
        <v>45467</v>
      </c>
      <c r="F170" s="3">
        <v>45469</v>
      </c>
      <c r="G170" s="3">
        <v>45473</v>
      </c>
      <c r="H170" s="3">
        <v>45476</v>
      </c>
      <c r="I170" s="1" t="s">
        <v>32</v>
      </c>
      <c r="J170" s="1" t="s">
        <v>34</v>
      </c>
      <c r="K170" s="1">
        <v>25</v>
      </c>
      <c r="L170" s="1" t="s">
        <v>52</v>
      </c>
      <c r="M170" s="1" t="str">
        <f t="shared" si="37"/>
        <v>133_25C_Aedes terrens_Goias</v>
      </c>
      <c r="N170" s="1">
        <f t="shared" si="38"/>
        <v>0</v>
      </c>
      <c r="O170" s="1">
        <f t="shared" si="39"/>
        <v>3</v>
      </c>
      <c r="P170" s="1">
        <f t="shared" si="40"/>
        <v>2</v>
      </c>
      <c r="Q170" s="1">
        <f t="shared" si="41"/>
        <v>2</v>
      </c>
      <c r="R170" s="1">
        <f t="shared" si="42"/>
        <v>4</v>
      </c>
      <c r="S170" s="1">
        <f t="shared" si="43"/>
        <v>3</v>
      </c>
      <c r="T170" s="1">
        <f t="shared" si="44"/>
        <v>14</v>
      </c>
      <c r="U170" s="1" t="s">
        <v>59</v>
      </c>
    </row>
    <row r="171" spans="1:21" x14ac:dyDescent="0.25">
      <c r="A171" s="1">
        <v>133</v>
      </c>
      <c r="B171" s="3">
        <v>45494</v>
      </c>
      <c r="C171" s="3">
        <v>45494</v>
      </c>
      <c r="D171" s="3">
        <v>45496</v>
      </c>
      <c r="E171" s="3">
        <v>45499</v>
      </c>
      <c r="F171" s="3">
        <v>45501</v>
      </c>
      <c r="G171" s="3">
        <v>45504</v>
      </c>
      <c r="H171" s="3">
        <v>45507</v>
      </c>
      <c r="I171" s="1" t="s">
        <v>32</v>
      </c>
      <c r="J171" s="1" t="s">
        <v>34</v>
      </c>
      <c r="K171" s="1">
        <v>30</v>
      </c>
      <c r="L171" s="1" t="s">
        <v>52</v>
      </c>
      <c r="M171" s="1" t="str">
        <f t="shared" si="37"/>
        <v>133_30C_Aedes terrens_Goias</v>
      </c>
      <c r="N171" s="1">
        <f t="shared" si="38"/>
        <v>0</v>
      </c>
      <c r="O171" s="1">
        <f t="shared" si="39"/>
        <v>2</v>
      </c>
      <c r="P171" s="1">
        <f t="shared" si="40"/>
        <v>3</v>
      </c>
      <c r="Q171" s="1">
        <f t="shared" si="41"/>
        <v>2</v>
      </c>
      <c r="R171" s="1">
        <f t="shared" si="42"/>
        <v>3</v>
      </c>
      <c r="S171" s="1">
        <f t="shared" si="43"/>
        <v>3</v>
      </c>
      <c r="T171" s="1">
        <f t="shared" si="44"/>
        <v>13</v>
      </c>
      <c r="U171" s="1" t="s">
        <v>59</v>
      </c>
    </row>
    <row r="172" spans="1:21" x14ac:dyDescent="0.25">
      <c r="A172" s="1">
        <v>134</v>
      </c>
      <c r="B172" s="3">
        <v>45462</v>
      </c>
      <c r="C172" s="3">
        <v>45462</v>
      </c>
      <c r="D172" s="3">
        <v>45465</v>
      </c>
      <c r="E172" s="3">
        <v>45467</v>
      </c>
      <c r="F172" s="3">
        <v>45469</v>
      </c>
      <c r="G172" s="3">
        <v>45474</v>
      </c>
      <c r="H172" s="3">
        <v>45476</v>
      </c>
      <c r="I172" s="1" t="s">
        <v>32</v>
      </c>
      <c r="J172" s="1" t="s">
        <v>33</v>
      </c>
      <c r="K172" s="1">
        <v>25</v>
      </c>
      <c r="L172" s="1" t="s">
        <v>52</v>
      </c>
      <c r="M172" s="1" t="str">
        <f t="shared" si="37"/>
        <v>134_25C_Aedes terrens_Goias</v>
      </c>
      <c r="N172" s="1">
        <f t="shared" si="38"/>
        <v>0</v>
      </c>
      <c r="O172" s="1">
        <f t="shared" si="39"/>
        <v>3</v>
      </c>
      <c r="P172" s="1">
        <f t="shared" si="40"/>
        <v>2</v>
      </c>
      <c r="Q172" s="1">
        <f t="shared" si="41"/>
        <v>2</v>
      </c>
      <c r="R172" s="1">
        <f t="shared" si="42"/>
        <v>5</v>
      </c>
      <c r="S172" s="1">
        <f t="shared" si="43"/>
        <v>2</v>
      </c>
      <c r="T172" s="1">
        <f t="shared" si="44"/>
        <v>14</v>
      </c>
      <c r="U172" s="1" t="s">
        <v>59</v>
      </c>
    </row>
    <row r="173" spans="1:21" x14ac:dyDescent="0.25">
      <c r="A173" s="1">
        <v>134</v>
      </c>
      <c r="B173" s="3">
        <v>45508</v>
      </c>
      <c r="C173" s="3">
        <v>45508</v>
      </c>
      <c r="D173" s="3">
        <v>45510</v>
      </c>
      <c r="E173" s="3">
        <v>45511</v>
      </c>
      <c r="F173" s="3">
        <v>45515</v>
      </c>
      <c r="G173" s="3">
        <v>45518</v>
      </c>
      <c r="H173" s="3">
        <v>45521</v>
      </c>
      <c r="I173" s="1" t="s">
        <v>32</v>
      </c>
      <c r="J173" s="1" t="s">
        <v>34</v>
      </c>
      <c r="K173" s="1">
        <v>30</v>
      </c>
      <c r="L173" s="1" t="s">
        <v>52</v>
      </c>
      <c r="M173" s="1" t="str">
        <f t="shared" si="37"/>
        <v>134_30C_Aedes terrens_Goias</v>
      </c>
      <c r="N173" s="1">
        <f t="shared" si="38"/>
        <v>0</v>
      </c>
      <c r="O173" s="1">
        <f t="shared" si="39"/>
        <v>2</v>
      </c>
      <c r="P173" s="1">
        <f t="shared" si="40"/>
        <v>1</v>
      </c>
      <c r="Q173" s="1">
        <f t="shared" si="41"/>
        <v>4</v>
      </c>
      <c r="R173" s="1">
        <f t="shared" si="42"/>
        <v>3</v>
      </c>
      <c r="S173" s="1">
        <f t="shared" si="43"/>
        <v>3</v>
      </c>
      <c r="T173" s="1">
        <f t="shared" si="44"/>
        <v>13</v>
      </c>
      <c r="U173" s="1" t="s">
        <v>59</v>
      </c>
    </row>
    <row r="174" spans="1:21" x14ac:dyDescent="0.25">
      <c r="A174" s="1">
        <v>135</v>
      </c>
      <c r="B174" s="3">
        <v>45462</v>
      </c>
      <c r="C174" s="3">
        <v>45462</v>
      </c>
      <c r="D174" s="3">
        <v>45465</v>
      </c>
      <c r="E174" s="3">
        <v>45466</v>
      </c>
      <c r="F174" s="3">
        <v>45468</v>
      </c>
      <c r="G174" s="3">
        <v>45473</v>
      </c>
      <c r="H174" s="3">
        <v>45476</v>
      </c>
      <c r="I174" s="1" t="s">
        <v>32</v>
      </c>
      <c r="J174" s="1" t="s">
        <v>34</v>
      </c>
      <c r="K174" s="1">
        <v>25</v>
      </c>
      <c r="L174" s="1" t="s">
        <v>52</v>
      </c>
      <c r="M174" s="1" t="str">
        <f t="shared" si="37"/>
        <v>135_25C_Aedes terrens_Goias</v>
      </c>
      <c r="N174" s="1">
        <f t="shared" si="38"/>
        <v>0</v>
      </c>
      <c r="O174" s="1">
        <f t="shared" si="39"/>
        <v>3</v>
      </c>
      <c r="P174" s="1">
        <f t="shared" si="40"/>
        <v>1</v>
      </c>
      <c r="Q174" s="1">
        <f t="shared" si="41"/>
        <v>2</v>
      </c>
      <c r="R174" s="1">
        <f t="shared" si="42"/>
        <v>5</v>
      </c>
      <c r="S174" s="1">
        <f t="shared" si="43"/>
        <v>3</v>
      </c>
      <c r="T174" s="1">
        <f t="shared" si="44"/>
        <v>14</v>
      </c>
      <c r="U174" s="1" t="s">
        <v>59</v>
      </c>
    </row>
    <row r="175" spans="1:21" x14ac:dyDescent="0.25">
      <c r="A175" s="1">
        <v>135</v>
      </c>
      <c r="B175" s="3">
        <v>45511</v>
      </c>
      <c r="C175" s="3">
        <v>45511</v>
      </c>
      <c r="D175" s="3">
        <v>45512</v>
      </c>
      <c r="E175" s="3">
        <v>45514</v>
      </c>
      <c r="F175" s="3">
        <v>45516</v>
      </c>
      <c r="G175" s="3">
        <v>45520</v>
      </c>
      <c r="H175" s="3">
        <v>45522</v>
      </c>
      <c r="I175" s="1" t="s">
        <v>32</v>
      </c>
      <c r="J175" s="1" t="s">
        <v>33</v>
      </c>
      <c r="K175" s="1">
        <v>30</v>
      </c>
      <c r="L175" s="1" t="s">
        <v>52</v>
      </c>
      <c r="M175" s="1" t="str">
        <f t="shared" si="37"/>
        <v>135_30C_Aedes terrens_Goias</v>
      </c>
      <c r="N175" s="1">
        <f t="shared" si="38"/>
        <v>0</v>
      </c>
      <c r="O175" s="1">
        <f t="shared" si="39"/>
        <v>1</v>
      </c>
      <c r="P175" s="1">
        <f t="shared" si="40"/>
        <v>2</v>
      </c>
      <c r="Q175" s="1">
        <f t="shared" si="41"/>
        <v>2</v>
      </c>
      <c r="R175" s="1">
        <f t="shared" si="42"/>
        <v>4</v>
      </c>
      <c r="S175" s="1">
        <f t="shared" si="43"/>
        <v>2</v>
      </c>
      <c r="T175" s="1">
        <f t="shared" si="44"/>
        <v>11</v>
      </c>
      <c r="U175" s="1" t="s">
        <v>59</v>
      </c>
    </row>
    <row r="176" spans="1:21" x14ac:dyDescent="0.25">
      <c r="A176" s="1">
        <v>136</v>
      </c>
      <c r="B176" s="3">
        <v>45462</v>
      </c>
      <c r="C176" s="3">
        <v>45462</v>
      </c>
      <c r="D176" s="3">
        <v>45465</v>
      </c>
      <c r="E176" s="3">
        <v>45467</v>
      </c>
      <c r="F176" s="3">
        <v>45470</v>
      </c>
      <c r="G176" s="3">
        <v>45474</v>
      </c>
      <c r="H176" s="3">
        <v>45477</v>
      </c>
      <c r="I176" s="1" t="s">
        <v>32</v>
      </c>
      <c r="J176" s="1" t="s">
        <v>34</v>
      </c>
      <c r="K176" s="1">
        <v>25</v>
      </c>
      <c r="L176" s="1" t="s">
        <v>52</v>
      </c>
      <c r="M176" s="1" t="str">
        <f t="shared" si="37"/>
        <v>136_25C_Aedes terrens_Goias</v>
      </c>
      <c r="N176" s="1">
        <f t="shared" si="38"/>
        <v>0</v>
      </c>
      <c r="O176" s="1">
        <f t="shared" si="39"/>
        <v>3</v>
      </c>
      <c r="P176" s="1">
        <f t="shared" si="40"/>
        <v>2</v>
      </c>
      <c r="Q176" s="1">
        <f t="shared" si="41"/>
        <v>3</v>
      </c>
      <c r="R176" s="1">
        <f t="shared" si="42"/>
        <v>4</v>
      </c>
      <c r="S176" s="1">
        <f t="shared" si="43"/>
        <v>3</v>
      </c>
      <c r="T176" s="1">
        <f t="shared" si="44"/>
        <v>15</v>
      </c>
      <c r="U176" s="1" t="s">
        <v>59</v>
      </c>
    </row>
    <row r="177" spans="1:21" x14ac:dyDescent="0.25">
      <c r="A177" s="1">
        <v>138</v>
      </c>
      <c r="B177" s="3">
        <v>45462</v>
      </c>
      <c r="C177" s="3">
        <v>45462</v>
      </c>
      <c r="D177" s="3">
        <v>45466</v>
      </c>
      <c r="E177" s="3">
        <v>45467</v>
      </c>
      <c r="F177" s="3">
        <v>45470</v>
      </c>
      <c r="G177" s="3">
        <v>45474</v>
      </c>
      <c r="H177" s="3">
        <v>45477</v>
      </c>
      <c r="I177" s="1" t="s">
        <v>32</v>
      </c>
      <c r="J177" s="1" t="s">
        <v>34</v>
      </c>
      <c r="K177" s="1">
        <v>25</v>
      </c>
      <c r="L177" s="1" t="s">
        <v>52</v>
      </c>
      <c r="M177" s="1" t="str">
        <f t="shared" si="37"/>
        <v>138_25C_Aedes terrens_Goias</v>
      </c>
      <c r="N177" s="1">
        <f t="shared" si="38"/>
        <v>0</v>
      </c>
      <c r="O177" s="1">
        <f t="shared" si="39"/>
        <v>4</v>
      </c>
      <c r="P177" s="1">
        <f t="shared" si="40"/>
        <v>1</v>
      </c>
      <c r="Q177" s="1">
        <f t="shared" si="41"/>
        <v>3</v>
      </c>
      <c r="R177" s="1">
        <f t="shared" si="42"/>
        <v>4</v>
      </c>
      <c r="S177" s="1">
        <f t="shared" si="43"/>
        <v>3</v>
      </c>
      <c r="T177" s="1">
        <f t="shared" si="44"/>
        <v>15</v>
      </c>
      <c r="U177" s="1" t="s">
        <v>59</v>
      </c>
    </row>
    <row r="178" spans="1:21" x14ac:dyDescent="0.25">
      <c r="A178" s="1">
        <v>139</v>
      </c>
      <c r="B178" s="3">
        <v>45462</v>
      </c>
      <c r="C178" s="3">
        <v>45462</v>
      </c>
      <c r="D178" s="3">
        <v>45466</v>
      </c>
      <c r="E178" s="3">
        <v>45467</v>
      </c>
      <c r="F178" s="3">
        <v>45469</v>
      </c>
      <c r="G178" s="3">
        <v>45475</v>
      </c>
      <c r="H178" s="3">
        <v>45477</v>
      </c>
      <c r="I178" s="1" t="s">
        <v>32</v>
      </c>
      <c r="J178" s="1" t="s">
        <v>33</v>
      </c>
      <c r="K178" s="1">
        <v>25</v>
      </c>
      <c r="L178" s="1" t="s">
        <v>52</v>
      </c>
      <c r="M178" s="1" t="str">
        <f t="shared" si="37"/>
        <v>139_25C_Aedes terrens_Goias</v>
      </c>
      <c r="N178" s="1">
        <f t="shared" si="38"/>
        <v>0</v>
      </c>
      <c r="O178" s="1">
        <f t="shared" si="39"/>
        <v>4</v>
      </c>
      <c r="P178" s="1">
        <f t="shared" si="40"/>
        <v>1</v>
      </c>
      <c r="Q178" s="1">
        <f t="shared" si="41"/>
        <v>2</v>
      </c>
      <c r="R178" s="1">
        <f t="shared" si="42"/>
        <v>6</v>
      </c>
      <c r="S178" s="1">
        <f t="shared" si="43"/>
        <v>2</v>
      </c>
      <c r="T178" s="1">
        <f t="shared" si="44"/>
        <v>15</v>
      </c>
      <c r="U178" s="1" t="s">
        <v>59</v>
      </c>
    </row>
    <row r="179" spans="1:21" x14ac:dyDescent="0.25">
      <c r="A179" s="1">
        <v>140</v>
      </c>
      <c r="B179" s="3">
        <v>45462</v>
      </c>
      <c r="C179" s="3">
        <v>45462</v>
      </c>
      <c r="D179" s="3">
        <v>45466</v>
      </c>
      <c r="E179" s="3">
        <v>45467</v>
      </c>
      <c r="F179" s="3">
        <v>45469</v>
      </c>
      <c r="G179" s="3">
        <v>45474</v>
      </c>
      <c r="H179" s="3">
        <v>45477</v>
      </c>
      <c r="I179" s="1" t="s">
        <v>32</v>
      </c>
      <c r="J179" s="1" t="s">
        <v>34</v>
      </c>
      <c r="K179" s="1">
        <v>25</v>
      </c>
      <c r="L179" s="1" t="s">
        <v>52</v>
      </c>
      <c r="M179" s="1" t="str">
        <f t="shared" si="37"/>
        <v>140_25C_Aedes terrens_Goias</v>
      </c>
      <c r="N179" s="1">
        <f t="shared" si="38"/>
        <v>0</v>
      </c>
      <c r="O179" s="1">
        <f t="shared" si="39"/>
        <v>4</v>
      </c>
      <c r="P179" s="1">
        <f t="shared" si="40"/>
        <v>1</v>
      </c>
      <c r="Q179" s="1">
        <f t="shared" si="41"/>
        <v>2</v>
      </c>
      <c r="R179" s="1">
        <f t="shared" si="42"/>
        <v>5</v>
      </c>
      <c r="S179" s="1">
        <f t="shared" si="43"/>
        <v>3</v>
      </c>
      <c r="T179" s="1">
        <f t="shared" si="44"/>
        <v>15</v>
      </c>
      <c r="U179" s="1" t="s">
        <v>59</v>
      </c>
    </row>
    <row r="180" spans="1:21" x14ac:dyDescent="0.25">
      <c r="A180" s="1">
        <v>141</v>
      </c>
      <c r="B180" s="3">
        <v>45462</v>
      </c>
      <c r="C180" s="3">
        <v>45462</v>
      </c>
      <c r="D180" s="3">
        <v>45466</v>
      </c>
      <c r="E180" s="3">
        <v>45469</v>
      </c>
      <c r="F180" s="3">
        <v>45471</v>
      </c>
      <c r="G180" s="3">
        <v>45475</v>
      </c>
      <c r="H180" s="3">
        <v>45478</v>
      </c>
      <c r="I180" s="1" t="s">
        <v>32</v>
      </c>
      <c r="J180" s="1" t="s">
        <v>33</v>
      </c>
      <c r="K180" s="1">
        <v>25</v>
      </c>
      <c r="L180" s="1" t="s">
        <v>52</v>
      </c>
      <c r="M180" s="1" t="str">
        <f t="shared" si="37"/>
        <v>141_25C_Aedes terrens_Goias</v>
      </c>
      <c r="N180" s="1">
        <f t="shared" si="38"/>
        <v>0</v>
      </c>
      <c r="O180" s="1">
        <f t="shared" si="39"/>
        <v>4</v>
      </c>
      <c r="P180" s="1">
        <f t="shared" si="40"/>
        <v>3</v>
      </c>
      <c r="Q180" s="1">
        <f t="shared" si="41"/>
        <v>2</v>
      </c>
      <c r="R180" s="1">
        <f t="shared" si="42"/>
        <v>4</v>
      </c>
      <c r="S180" s="1">
        <f t="shared" si="43"/>
        <v>3</v>
      </c>
      <c r="T180" s="1">
        <f t="shared" si="44"/>
        <v>16</v>
      </c>
      <c r="U180" s="1" t="s">
        <v>59</v>
      </c>
    </row>
    <row r="181" spans="1:21" x14ac:dyDescent="0.25">
      <c r="A181" s="1">
        <v>142</v>
      </c>
      <c r="B181" s="3">
        <v>45462</v>
      </c>
      <c r="C181" s="3">
        <v>45462</v>
      </c>
      <c r="D181" s="3">
        <v>45466</v>
      </c>
      <c r="E181" s="3">
        <v>45469</v>
      </c>
      <c r="F181" s="3">
        <v>45471</v>
      </c>
      <c r="G181" s="3">
        <v>45473</v>
      </c>
      <c r="H181" s="3">
        <v>45476</v>
      </c>
      <c r="I181" s="1" t="s">
        <v>32</v>
      </c>
      <c r="J181" s="1" t="s">
        <v>33</v>
      </c>
      <c r="K181" s="1">
        <v>25</v>
      </c>
      <c r="L181" s="1" t="s">
        <v>52</v>
      </c>
      <c r="M181" s="1" t="str">
        <f t="shared" si="37"/>
        <v>142_25C_Aedes terrens_Goias</v>
      </c>
      <c r="N181" s="1">
        <f t="shared" si="38"/>
        <v>0</v>
      </c>
      <c r="O181" s="1">
        <f t="shared" si="39"/>
        <v>4</v>
      </c>
      <c r="P181" s="1">
        <f t="shared" si="40"/>
        <v>3</v>
      </c>
      <c r="Q181" s="1">
        <f t="shared" si="41"/>
        <v>2</v>
      </c>
      <c r="R181" s="1">
        <f t="shared" si="42"/>
        <v>2</v>
      </c>
      <c r="S181" s="1">
        <f t="shared" si="43"/>
        <v>3</v>
      </c>
      <c r="T181" s="1">
        <f t="shared" si="44"/>
        <v>14</v>
      </c>
      <c r="U181" s="1" t="s">
        <v>59</v>
      </c>
    </row>
    <row r="182" spans="1:21" x14ac:dyDescent="0.25">
      <c r="A182" s="1">
        <v>143</v>
      </c>
      <c r="B182" s="3">
        <v>45462</v>
      </c>
      <c r="C182" s="3">
        <v>45462</v>
      </c>
      <c r="D182" s="3">
        <v>45465</v>
      </c>
      <c r="E182" s="3">
        <v>45467</v>
      </c>
      <c r="F182" s="3">
        <v>45469</v>
      </c>
      <c r="G182" s="3">
        <v>45475</v>
      </c>
      <c r="H182" s="3">
        <v>45476</v>
      </c>
      <c r="I182" s="1" t="s">
        <v>32</v>
      </c>
      <c r="J182" s="1" t="s">
        <v>33</v>
      </c>
      <c r="K182" s="1">
        <v>25</v>
      </c>
      <c r="L182" s="1" t="s">
        <v>52</v>
      </c>
      <c r="M182" s="1" t="str">
        <f t="shared" si="37"/>
        <v>143_25C_Aedes terrens_Goias</v>
      </c>
      <c r="N182" s="1">
        <f t="shared" si="38"/>
        <v>0</v>
      </c>
      <c r="O182" s="1">
        <f t="shared" si="39"/>
        <v>3</v>
      </c>
      <c r="P182" s="1">
        <f t="shared" si="40"/>
        <v>2</v>
      </c>
      <c r="Q182" s="1">
        <f t="shared" si="41"/>
        <v>2</v>
      </c>
      <c r="R182" s="1">
        <f t="shared" si="42"/>
        <v>6</v>
      </c>
      <c r="S182" s="1">
        <f t="shared" si="43"/>
        <v>1</v>
      </c>
      <c r="T182" s="1">
        <f t="shared" si="44"/>
        <v>14</v>
      </c>
      <c r="U182" s="1" t="s">
        <v>59</v>
      </c>
    </row>
    <row r="183" spans="1:21" x14ac:dyDescent="0.25">
      <c r="A183" s="1">
        <v>144</v>
      </c>
      <c r="B183" s="3">
        <v>45462</v>
      </c>
      <c r="C183" s="3">
        <v>45462</v>
      </c>
      <c r="D183" s="3">
        <v>45465</v>
      </c>
      <c r="E183" s="3">
        <v>45467</v>
      </c>
      <c r="F183" s="3">
        <v>45469</v>
      </c>
      <c r="G183" s="3">
        <v>45473</v>
      </c>
      <c r="H183" s="3">
        <v>45476</v>
      </c>
      <c r="I183" s="1" t="s">
        <v>32</v>
      </c>
      <c r="J183" s="1" t="s">
        <v>34</v>
      </c>
      <c r="K183" s="1">
        <v>25</v>
      </c>
      <c r="L183" s="1" t="s">
        <v>52</v>
      </c>
      <c r="M183" s="1" t="str">
        <f t="shared" si="37"/>
        <v>144_25C_Aedes terrens_Goias</v>
      </c>
      <c r="N183" s="1">
        <f t="shared" si="38"/>
        <v>0</v>
      </c>
      <c r="O183" s="1">
        <f t="shared" si="39"/>
        <v>3</v>
      </c>
      <c r="P183" s="1">
        <f t="shared" si="40"/>
        <v>2</v>
      </c>
      <c r="Q183" s="1">
        <f t="shared" si="41"/>
        <v>2</v>
      </c>
      <c r="R183" s="1">
        <f t="shared" si="42"/>
        <v>4</v>
      </c>
      <c r="S183" s="1">
        <f t="shared" si="43"/>
        <v>3</v>
      </c>
      <c r="T183" s="1">
        <f t="shared" si="44"/>
        <v>14</v>
      </c>
      <c r="U183" s="1" t="s">
        <v>59</v>
      </c>
    </row>
    <row r="184" spans="1:21" x14ac:dyDescent="0.25">
      <c r="A184" s="1">
        <v>147</v>
      </c>
      <c r="B184" s="3">
        <v>45462</v>
      </c>
      <c r="C184" s="3">
        <v>45462</v>
      </c>
      <c r="D184" s="3">
        <v>45466</v>
      </c>
      <c r="E184" s="3">
        <v>45467</v>
      </c>
      <c r="F184" s="3">
        <v>45471</v>
      </c>
      <c r="G184" s="3">
        <v>45476</v>
      </c>
      <c r="H184" s="3">
        <v>45479</v>
      </c>
      <c r="I184" s="1" t="s">
        <v>32</v>
      </c>
      <c r="J184" s="1" t="s">
        <v>34</v>
      </c>
      <c r="K184" s="1">
        <v>25</v>
      </c>
      <c r="L184" s="1" t="s">
        <v>52</v>
      </c>
      <c r="M184" s="1" t="str">
        <f t="shared" si="37"/>
        <v>147_25C_Aedes terrens_Goias</v>
      </c>
      <c r="N184" s="1">
        <f t="shared" si="38"/>
        <v>0</v>
      </c>
      <c r="O184" s="1">
        <f t="shared" si="39"/>
        <v>4</v>
      </c>
      <c r="P184" s="1">
        <f t="shared" si="40"/>
        <v>1</v>
      </c>
      <c r="Q184" s="1">
        <f t="shared" si="41"/>
        <v>4</v>
      </c>
      <c r="R184" s="1">
        <f t="shared" si="42"/>
        <v>5</v>
      </c>
      <c r="S184" s="1">
        <f t="shared" si="43"/>
        <v>3</v>
      </c>
      <c r="T184" s="1">
        <f t="shared" si="44"/>
        <v>17</v>
      </c>
      <c r="U184" s="1" t="s">
        <v>59</v>
      </c>
    </row>
    <row r="185" spans="1:21" x14ac:dyDescent="0.25">
      <c r="A185" s="1">
        <v>148</v>
      </c>
      <c r="B185" s="3">
        <v>45462</v>
      </c>
      <c r="C185" s="3">
        <v>45462</v>
      </c>
      <c r="D185" s="3">
        <v>45465</v>
      </c>
      <c r="E185" s="3">
        <v>45467</v>
      </c>
      <c r="F185" s="3">
        <v>45469</v>
      </c>
      <c r="G185" s="3">
        <v>45474</v>
      </c>
      <c r="H185" s="3">
        <v>45476</v>
      </c>
      <c r="I185" s="1" t="s">
        <v>32</v>
      </c>
      <c r="J185" s="1" t="s">
        <v>34</v>
      </c>
      <c r="K185" s="1">
        <v>25</v>
      </c>
      <c r="L185" s="1" t="s">
        <v>52</v>
      </c>
      <c r="M185" s="1" t="str">
        <f t="shared" si="37"/>
        <v>148_25C_Aedes terrens_Goias</v>
      </c>
      <c r="N185" s="1">
        <f t="shared" si="38"/>
        <v>0</v>
      </c>
      <c r="O185" s="1">
        <f t="shared" si="39"/>
        <v>3</v>
      </c>
      <c r="P185" s="1">
        <f t="shared" si="40"/>
        <v>2</v>
      </c>
      <c r="Q185" s="1">
        <f t="shared" si="41"/>
        <v>2</v>
      </c>
      <c r="R185" s="1">
        <f t="shared" si="42"/>
        <v>5</v>
      </c>
      <c r="S185" s="1">
        <f t="shared" si="43"/>
        <v>2</v>
      </c>
      <c r="T185" s="1">
        <f t="shared" si="44"/>
        <v>14</v>
      </c>
      <c r="U185" s="1" t="s">
        <v>59</v>
      </c>
    </row>
    <row r="186" spans="1:21" x14ac:dyDescent="0.25">
      <c r="A186" s="1">
        <v>149</v>
      </c>
      <c r="B186" s="3">
        <v>45462</v>
      </c>
      <c r="C186" s="3">
        <v>45462</v>
      </c>
      <c r="D186" s="3">
        <v>45466</v>
      </c>
      <c r="E186" s="3">
        <v>45467</v>
      </c>
      <c r="F186" s="3">
        <v>45470</v>
      </c>
      <c r="G186" s="3">
        <v>45474</v>
      </c>
      <c r="H186" s="3">
        <v>45477</v>
      </c>
      <c r="I186" s="1" t="s">
        <v>32</v>
      </c>
      <c r="J186" s="1" t="s">
        <v>33</v>
      </c>
      <c r="K186" s="1">
        <v>25</v>
      </c>
      <c r="L186" s="1" t="s">
        <v>52</v>
      </c>
      <c r="M186" s="1" t="str">
        <f t="shared" si="37"/>
        <v>149_25C_Aedes terrens_Goias</v>
      </c>
      <c r="N186" s="1">
        <f t="shared" si="38"/>
        <v>0</v>
      </c>
      <c r="O186" s="1">
        <f t="shared" si="39"/>
        <v>4</v>
      </c>
      <c r="P186" s="1">
        <f t="shared" si="40"/>
        <v>1</v>
      </c>
      <c r="Q186" s="1">
        <f t="shared" si="41"/>
        <v>3</v>
      </c>
      <c r="R186" s="1">
        <f t="shared" si="42"/>
        <v>4</v>
      </c>
      <c r="S186" s="1">
        <f t="shared" si="43"/>
        <v>3</v>
      </c>
      <c r="T186" s="1">
        <f t="shared" si="44"/>
        <v>15</v>
      </c>
      <c r="U186" s="1" t="s">
        <v>59</v>
      </c>
    </row>
    <row r="187" spans="1:21" x14ac:dyDescent="0.25">
      <c r="A187" s="1">
        <v>150</v>
      </c>
      <c r="B187" s="3">
        <v>45462</v>
      </c>
      <c r="C187" s="3">
        <v>45462</v>
      </c>
      <c r="D187" s="3">
        <v>45466</v>
      </c>
      <c r="E187" s="3">
        <v>45467</v>
      </c>
      <c r="F187" s="3">
        <v>45470</v>
      </c>
      <c r="G187" s="3">
        <v>45474</v>
      </c>
      <c r="H187" s="3">
        <v>45477</v>
      </c>
      <c r="I187" s="1" t="s">
        <v>32</v>
      </c>
      <c r="J187" s="1" t="s">
        <v>34</v>
      </c>
      <c r="K187" s="1">
        <v>25</v>
      </c>
      <c r="L187" s="1" t="s">
        <v>52</v>
      </c>
      <c r="M187" s="1" t="str">
        <f t="shared" si="37"/>
        <v>150_25C_Aedes terrens_Goias</v>
      </c>
      <c r="N187" s="1">
        <f t="shared" si="38"/>
        <v>0</v>
      </c>
      <c r="O187" s="1">
        <f t="shared" si="39"/>
        <v>4</v>
      </c>
      <c r="P187" s="1">
        <f t="shared" si="40"/>
        <v>1</v>
      </c>
      <c r="Q187" s="1">
        <f t="shared" si="41"/>
        <v>3</v>
      </c>
      <c r="R187" s="1">
        <f t="shared" si="42"/>
        <v>4</v>
      </c>
      <c r="S187" s="1">
        <f t="shared" si="43"/>
        <v>3</v>
      </c>
      <c r="T187" s="1">
        <f t="shared" si="44"/>
        <v>15</v>
      </c>
      <c r="U187" s="1" t="s">
        <v>59</v>
      </c>
    </row>
    <row r="188" spans="1:21" x14ac:dyDescent="0.25">
      <c r="A188" s="1">
        <v>151</v>
      </c>
      <c r="B188" s="3">
        <v>45462</v>
      </c>
      <c r="C188" s="3">
        <v>45462</v>
      </c>
      <c r="D188" s="3">
        <v>45466</v>
      </c>
      <c r="E188" s="3">
        <v>45469</v>
      </c>
      <c r="F188" s="3">
        <v>45472</v>
      </c>
      <c r="G188" s="3">
        <v>45477</v>
      </c>
      <c r="H188" s="3">
        <v>45479</v>
      </c>
      <c r="I188" s="1" t="s">
        <v>32</v>
      </c>
      <c r="J188" s="1" t="s">
        <v>33</v>
      </c>
      <c r="K188" s="1">
        <v>25</v>
      </c>
      <c r="L188" s="1" t="s">
        <v>52</v>
      </c>
      <c r="M188" s="1" t="str">
        <f t="shared" si="37"/>
        <v>151_25C_Aedes terrens_Goias</v>
      </c>
      <c r="N188" s="1">
        <f t="shared" si="38"/>
        <v>0</v>
      </c>
      <c r="O188" s="1">
        <f t="shared" si="39"/>
        <v>4</v>
      </c>
      <c r="P188" s="1">
        <f t="shared" si="40"/>
        <v>3</v>
      </c>
      <c r="Q188" s="1">
        <f t="shared" si="41"/>
        <v>3</v>
      </c>
      <c r="R188" s="1">
        <f t="shared" si="42"/>
        <v>5</v>
      </c>
      <c r="S188" s="1">
        <f t="shared" si="43"/>
        <v>2</v>
      </c>
      <c r="T188" s="1">
        <f t="shared" si="44"/>
        <v>17</v>
      </c>
      <c r="U188" s="1" t="s">
        <v>59</v>
      </c>
    </row>
    <row r="189" spans="1:21" x14ac:dyDescent="0.25">
      <c r="A189" s="1">
        <v>152</v>
      </c>
      <c r="B189" s="3">
        <v>45462</v>
      </c>
      <c r="C189" s="3">
        <v>45462</v>
      </c>
      <c r="D189" s="3">
        <v>45467</v>
      </c>
      <c r="E189" s="3">
        <v>45471</v>
      </c>
      <c r="F189" s="3">
        <v>45473</v>
      </c>
      <c r="G189" s="3">
        <v>45476</v>
      </c>
      <c r="H189" s="3">
        <v>45479</v>
      </c>
      <c r="I189" s="1" t="s">
        <v>32</v>
      </c>
      <c r="J189" s="1" t="s">
        <v>34</v>
      </c>
      <c r="K189" s="1">
        <v>25</v>
      </c>
      <c r="L189" s="1" t="s">
        <v>52</v>
      </c>
      <c r="M189" s="1" t="str">
        <f t="shared" si="37"/>
        <v>152_25C_Aedes terrens_Goias</v>
      </c>
      <c r="N189" s="1">
        <f t="shared" si="38"/>
        <v>0</v>
      </c>
      <c r="O189" s="1">
        <f t="shared" si="39"/>
        <v>5</v>
      </c>
      <c r="P189" s="1">
        <f t="shared" si="40"/>
        <v>4</v>
      </c>
      <c r="Q189" s="1">
        <f t="shared" si="41"/>
        <v>2</v>
      </c>
      <c r="R189" s="1">
        <f t="shared" si="42"/>
        <v>3</v>
      </c>
      <c r="S189" s="1">
        <f t="shared" si="43"/>
        <v>3</v>
      </c>
      <c r="T189" s="1">
        <f t="shared" si="44"/>
        <v>17</v>
      </c>
      <c r="U189" s="1" t="s">
        <v>59</v>
      </c>
    </row>
    <row r="190" spans="1:21" x14ac:dyDescent="0.25">
      <c r="A190" s="1">
        <v>154</v>
      </c>
      <c r="B190" s="3">
        <v>45462</v>
      </c>
      <c r="C190" s="3">
        <v>45462</v>
      </c>
      <c r="D190" s="3">
        <v>45465</v>
      </c>
      <c r="E190" s="3">
        <v>45467</v>
      </c>
      <c r="F190" s="3">
        <v>45470</v>
      </c>
      <c r="G190" s="3">
        <v>45474</v>
      </c>
      <c r="H190" s="3">
        <v>45477</v>
      </c>
      <c r="I190" s="1" t="s">
        <v>32</v>
      </c>
      <c r="J190" s="1" t="s">
        <v>34</v>
      </c>
      <c r="K190" s="1">
        <v>25</v>
      </c>
      <c r="L190" s="1" t="s">
        <v>52</v>
      </c>
      <c r="M190" s="1" t="str">
        <f t="shared" si="37"/>
        <v>154_25C_Aedes terrens_Goias</v>
      </c>
      <c r="N190" s="1">
        <f t="shared" si="38"/>
        <v>0</v>
      </c>
      <c r="O190" s="1">
        <f t="shared" si="39"/>
        <v>3</v>
      </c>
      <c r="P190" s="1">
        <f t="shared" si="40"/>
        <v>2</v>
      </c>
      <c r="Q190" s="1">
        <f t="shared" si="41"/>
        <v>3</v>
      </c>
      <c r="R190" s="1">
        <f t="shared" si="42"/>
        <v>4</v>
      </c>
      <c r="S190" s="1">
        <f t="shared" si="43"/>
        <v>3</v>
      </c>
      <c r="T190" s="1">
        <f t="shared" si="44"/>
        <v>15</v>
      </c>
      <c r="U190" s="1" t="s">
        <v>59</v>
      </c>
    </row>
    <row r="191" spans="1:21" x14ac:dyDescent="0.25">
      <c r="A191" s="1">
        <v>155</v>
      </c>
      <c r="B191" s="3">
        <v>45462</v>
      </c>
      <c r="C191" s="3">
        <v>45462</v>
      </c>
      <c r="D191" s="3">
        <v>45466</v>
      </c>
      <c r="E191" s="3">
        <v>45467</v>
      </c>
      <c r="F191" s="3">
        <v>45470</v>
      </c>
      <c r="G191" s="3">
        <v>45475</v>
      </c>
      <c r="H191" s="3">
        <v>45480</v>
      </c>
      <c r="I191" s="1" t="s">
        <v>32</v>
      </c>
      <c r="J191" s="1" t="s">
        <v>34</v>
      </c>
      <c r="K191" s="1">
        <v>25</v>
      </c>
      <c r="L191" s="1" t="s">
        <v>52</v>
      </c>
      <c r="M191" s="1" t="str">
        <f t="shared" si="37"/>
        <v>155_25C_Aedes terrens_Goias</v>
      </c>
      <c r="N191" s="1">
        <f t="shared" si="38"/>
        <v>0</v>
      </c>
      <c r="O191" s="1">
        <f t="shared" si="39"/>
        <v>4</v>
      </c>
      <c r="P191" s="1">
        <f t="shared" si="40"/>
        <v>1</v>
      </c>
      <c r="Q191" s="1">
        <f t="shared" si="41"/>
        <v>3</v>
      </c>
      <c r="R191" s="1">
        <f t="shared" si="42"/>
        <v>5</v>
      </c>
      <c r="S191" s="1">
        <f t="shared" si="43"/>
        <v>5</v>
      </c>
      <c r="T191" s="1">
        <f t="shared" si="44"/>
        <v>18</v>
      </c>
      <c r="U191" s="1" t="s">
        <v>59</v>
      </c>
    </row>
    <row r="192" spans="1:21" x14ac:dyDescent="0.25">
      <c r="A192" s="1">
        <v>156</v>
      </c>
      <c r="B192" s="3">
        <v>45462</v>
      </c>
      <c r="C192" s="3">
        <v>45462</v>
      </c>
      <c r="D192" s="3">
        <v>45468</v>
      </c>
      <c r="E192" s="3">
        <v>45473</v>
      </c>
      <c r="F192" s="3">
        <v>45475</v>
      </c>
      <c r="G192" s="3">
        <v>45479</v>
      </c>
      <c r="H192" s="3">
        <v>45482</v>
      </c>
      <c r="I192" s="1" t="s">
        <v>32</v>
      </c>
      <c r="J192" s="1" t="s">
        <v>34</v>
      </c>
      <c r="K192" s="1">
        <v>25</v>
      </c>
      <c r="L192" s="1" t="s">
        <v>52</v>
      </c>
      <c r="M192" s="1" t="str">
        <f t="shared" si="37"/>
        <v>156_25C_Aedes terrens_Goias</v>
      </c>
      <c r="N192" s="1">
        <f t="shared" si="38"/>
        <v>0</v>
      </c>
      <c r="O192" s="1">
        <f t="shared" si="39"/>
        <v>6</v>
      </c>
      <c r="P192" s="1">
        <f t="shared" si="40"/>
        <v>5</v>
      </c>
      <c r="Q192" s="1">
        <f t="shared" si="41"/>
        <v>2</v>
      </c>
      <c r="R192" s="1">
        <f t="shared" si="42"/>
        <v>4</v>
      </c>
      <c r="S192" s="1">
        <f t="shared" si="43"/>
        <v>3</v>
      </c>
      <c r="T192" s="1">
        <f t="shared" si="44"/>
        <v>20</v>
      </c>
      <c r="U192" s="1" t="s">
        <v>59</v>
      </c>
    </row>
    <row r="193" spans="1:21" x14ac:dyDescent="0.25">
      <c r="A193" s="1">
        <v>157</v>
      </c>
      <c r="B193" s="3">
        <v>45462</v>
      </c>
      <c r="C193" s="3">
        <v>45462</v>
      </c>
      <c r="D193" s="3">
        <v>45465</v>
      </c>
      <c r="E193" s="3">
        <v>45467</v>
      </c>
      <c r="F193" s="3">
        <v>45468</v>
      </c>
      <c r="G193" s="3">
        <v>45473</v>
      </c>
      <c r="H193" s="3">
        <v>45476</v>
      </c>
      <c r="I193" s="1" t="s">
        <v>32</v>
      </c>
      <c r="J193" s="1" t="s">
        <v>33</v>
      </c>
      <c r="K193" s="1">
        <v>25</v>
      </c>
      <c r="L193" s="1" t="s">
        <v>52</v>
      </c>
      <c r="M193" s="1" t="str">
        <f t="shared" si="37"/>
        <v>157_25C_Aedes terrens_Goias</v>
      </c>
      <c r="N193" s="1">
        <f t="shared" si="38"/>
        <v>0</v>
      </c>
      <c r="O193" s="1">
        <f t="shared" si="39"/>
        <v>3</v>
      </c>
      <c r="P193" s="1">
        <f t="shared" si="40"/>
        <v>2</v>
      </c>
      <c r="Q193" s="1">
        <f t="shared" si="41"/>
        <v>1</v>
      </c>
      <c r="R193" s="1">
        <f t="shared" si="42"/>
        <v>5</v>
      </c>
      <c r="S193" s="1">
        <f t="shared" si="43"/>
        <v>3</v>
      </c>
      <c r="T193" s="1">
        <f t="shared" si="44"/>
        <v>14</v>
      </c>
      <c r="U193" s="1" t="s">
        <v>59</v>
      </c>
    </row>
    <row r="194" spans="1:21" x14ac:dyDescent="0.25">
      <c r="A194" s="1">
        <v>159</v>
      </c>
      <c r="B194" s="3">
        <v>45462</v>
      </c>
      <c r="C194" s="3">
        <v>45462</v>
      </c>
      <c r="D194" s="3">
        <v>45467</v>
      </c>
      <c r="E194" s="3">
        <v>45469</v>
      </c>
      <c r="F194" s="3">
        <v>45473</v>
      </c>
      <c r="G194" s="3">
        <v>45477</v>
      </c>
      <c r="H194" s="3">
        <v>45481</v>
      </c>
      <c r="I194" s="1" t="s">
        <v>32</v>
      </c>
      <c r="J194" s="1" t="s">
        <v>34</v>
      </c>
      <c r="K194" s="1">
        <v>25</v>
      </c>
      <c r="L194" s="1" t="s">
        <v>52</v>
      </c>
      <c r="M194" s="1" t="str">
        <f t="shared" si="37"/>
        <v>159_25C_Aedes terrens_Goias</v>
      </c>
      <c r="N194" s="1">
        <f t="shared" ref="N194:N201" si="45">C194-B194</f>
        <v>0</v>
      </c>
      <c r="O194" s="1">
        <f t="shared" ref="O194:O201" si="46">D194-C194</f>
        <v>5</v>
      </c>
      <c r="P194" s="1">
        <f t="shared" ref="P194:P201" si="47">E194-D194</f>
        <v>2</v>
      </c>
      <c r="Q194" s="1">
        <f t="shared" ref="Q194:Q201" si="48">F194-E194</f>
        <v>4</v>
      </c>
      <c r="R194" s="1">
        <f t="shared" ref="R194:R201" si="49">G194-F194</f>
        <v>4</v>
      </c>
      <c r="S194" s="1">
        <f t="shared" ref="S194:S201" si="50">H194-G194</f>
        <v>4</v>
      </c>
      <c r="T194" s="1">
        <f t="shared" ref="T194:T201" si="51">H194-B194</f>
        <v>19</v>
      </c>
      <c r="U194" s="1" t="s">
        <v>59</v>
      </c>
    </row>
    <row r="195" spans="1:21" s="2" customFormat="1" x14ac:dyDescent="0.25">
      <c r="A195" s="2">
        <v>161</v>
      </c>
      <c r="B195" s="5">
        <v>45462</v>
      </c>
      <c r="C195" s="5">
        <v>45462</v>
      </c>
      <c r="D195" s="5">
        <v>45467</v>
      </c>
      <c r="E195" s="5">
        <v>45469</v>
      </c>
      <c r="F195" s="5">
        <v>45470</v>
      </c>
      <c r="G195" s="5">
        <v>45472</v>
      </c>
      <c r="H195" s="5">
        <v>45479</v>
      </c>
      <c r="I195" s="2" t="s">
        <v>35</v>
      </c>
      <c r="J195" s="2" t="s">
        <v>34</v>
      </c>
      <c r="K195" s="2">
        <v>25</v>
      </c>
      <c r="L195" s="2" t="s">
        <v>52</v>
      </c>
      <c r="M195" s="2" t="str">
        <f t="shared" ref="M195:M201" si="52">CONCATENATE(A195,"_",K195,"C","_",I195,"_",L195)</f>
        <v>161_25C_Aedes albopictus_Goias</v>
      </c>
      <c r="N195" s="2">
        <f t="shared" si="45"/>
        <v>0</v>
      </c>
      <c r="O195" s="2">
        <f t="shared" si="46"/>
        <v>5</v>
      </c>
      <c r="P195" s="2">
        <f t="shared" si="47"/>
        <v>2</v>
      </c>
      <c r="Q195" s="2">
        <f t="shared" si="48"/>
        <v>1</v>
      </c>
      <c r="R195" s="2">
        <f t="shared" si="49"/>
        <v>2</v>
      </c>
      <c r="S195" s="2">
        <f t="shared" si="50"/>
        <v>7</v>
      </c>
      <c r="T195" s="2">
        <f t="shared" si="51"/>
        <v>17</v>
      </c>
      <c r="U195" s="2" t="s">
        <v>59</v>
      </c>
    </row>
    <row r="196" spans="1:21" x14ac:dyDescent="0.25">
      <c r="A196" s="1">
        <v>164</v>
      </c>
      <c r="B196" s="3">
        <v>45462</v>
      </c>
      <c r="C196" s="3">
        <v>45462</v>
      </c>
      <c r="D196" s="3">
        <v>45465</v>
      </c>
      <c r="E196" s="3">
        <v>45467</v>
      </c>
      <c r="F196" s="3">
        <v>45470</v>
      </c>
      <c r="G196" s="3">
        <v>45474</v>
      </c>
      <c r="H196" s="3">
        <v>45477</v>
      </c>
      <c r="I196" s="1" t="s">
        <v>32</v>
      </c>
      <c r="J196" s="1" t="s">
        <v>34</v>
      </c>
      <c r="K196" s="1">
        <v>25</v>
      </c>
      <c r="L196" s="1" t="s">
        <v>52</v>
      </c>
      <c r="M196" s="1" t="str">
        <f t="shared" si="52"/>
        <v>164_25C_Aedes terrens_Goias</v>
      </c>
      <c r="N196" s="1">
        <f t="shared" si="45"/>
        <v>0</v>
      </c>
      <c r="O196" s="1">
        <f t="shared" si="46"/>
        <v>3</v>
      </c>
      <c r="P196" s="1">
        <f t="shared" si="47"/>
        <v>2</v>
      </c>
      <c r="Q196" s="1">
        <f t="shared" si="48"/>
        <v>3</v>
      </c>
      <c r="R196" s="1">
        <f t="shared" si="49"/>
        <v>4</v>
      </c>
      <c r="S196" s="1">
        <f t="shared" si="50"/>
        <v>3</v>
      </c>
      <c r="T196" s="1">
        <f t="shared" si="51"/>
        <v>15</v>
      </c>
      <c r="U196" s="1" t="s">
        <v>59</v>
      </c>
    </row>
    <row r="197" spans="1:21" x14ac:dyDescent="0.25">
      <c r="A197" s="1">
        <v>165</v>
      </c>
      <c r="B197" s="3">
        <v>45462</v>
      </c>
      <c r="C197" s="3">
        <v>45462</v>
      </c>
      <c r="D197" s="3">
        <v>45465</v>
      </c>
      <c r="E197" s="3">
        <v>45467</v>
      </c>
      <c r="F197" s="3">
        <v>45471</v>
      </c>
      <c r="G197" s="3">
        <v>45475</v>
      </c>
      <c r="H197" s="3">
        <v>45478</v>
      </c>
      <c r="I197" s="1" t="s">
        <v>32</v>
      </c>
      <c r="J197" s="1" t="s">
        <v>34</v>
      </c>
      <c r="K197" s="1">
        <v>25</v>
      </c>
      <c r="L197" s="1" t="s">
        <v>52</v>
      </c>
      <c r="M197" s="1" t="str">
        <f t="shared" si="52"/>
        <v>165_25C_Aedes terrens_Goias</v>
      </c>
      <c r="N197" s="1">
        <f t="shared" si="45"/>
        <v>0</v>
      </c>
      <c r="O197" s="1">
        <f t="shared" si="46"/>
        <v>3</v>
      </c>
      <c r="P197" s="1">
        <f t="shared" si="47"/>
        <v>2</v>
      </c>
      <c r="Q197" s="1">
        <f t="shared" si="48"/>
        <v>4</v>
      </c>
      <c r="R197" s="1">
        <f t="shared" si="49"/>
        <v>4</v>
      </c>
      <c r="S197" s="1">
        <f t="shared" si="50"/>
        <v>3</v>
      </c>
      <c r="T197" s="1">
        <f t="shared" si="51"/>
        <v>16</v>
      </c>
      <c r="U197" s="1" t="s">
        <v>59</v>
      </c>
    </row>
    <row r="198" spans="1:21" x14ac:dyDescent="0.25">
      <c r="A198" s="1">
        <v>166</v>
      </c>
      <c r="B198" s="3">
        <v>45462</v>
      </c>
      <c r="C198" s="3">
        <v>45462</v>
      </c>
      <c r="D198" s="3">
        <v>45464</v>
      </c>
      <c r="E198" s="3">
        <v>45467</v>
      </c>
      <c r="F198" s="3">
        <v>45468</v>
      </c>
      <c r="G198" s="3">
        <v>45473</v>
      </c>
      <c r="H198" s="3">
        <v>45475</v>
      </c>
      <c r="I198" s="1" t="s">
        <v>32</v>
      </c>
      <c r="J198" s="1" t="s">
        <v>34</v>
      </c>
      <c r="K198" s="1">
        <v>25</v>
      </c>
      <c r="L198" s="1" t="s">
        <v>52</v>
      </c>
      <c r="M198" s="1" t="str">
        <f t="shared" si="52"/>
        <v>166_25C_Aedes terrens_Goias</v>
      </c>
      <c r="N198" s="1">
        <f t="shared" si="45"/>
        <v>0</v>
      </c>
      <c r="O198" s="1">
        <f t="shared" si="46"/>
        <v>2</v>
      </c>
      <c r="P198" s="1">
        <f t="shared" si="47"/>
        <v>3</v>
      </c>
      <c r="Q198" s="1">
        <f t="shared" si="48"/>
        <v>1</v>
      </c>
      <c r="R198" s="1">
        <f t="shared" si="49"/>
        <v>5</v>
      </c>
      <c r="S198" s="1">
        <f t="shared" si="50"/>
        <v>2</v>
      </c>
      <c r="T198" s="1">
        <f t="shared" si="51"/>
        <v>13</v>
      </c>
      <c r="U198" s="1" t="s">
        <v>59</v>
      </c>
    </row>
    <row r="199" spans="1:21" x14ac:dyDescent="0.25">
      <c r="A199" s="1">
        <v>170</v>
      </c>
      <c r="B199" s="3">
        <v>45465</v>
      </c>
      <c r="C199" s="3">
        <v>45465</v>
      </c>
      <c r="D199" s="3">
        <v>45472</v>
      </c>
      <c r="E199" s="3">
        <v>45473</v>
      </c>
      <c r="F199" s="3">
        <v>45474</v>
      </c>
      <c r="G199" s="3">
        <v>45476</v>
      </c>
      <c r="H199" s="3">
        <v>45479</v>
      </c>
      <c r="I199" s="1" t="s">
        <v>32</v>
      </c>
      <c r="J199" s="1" t="s">
        <v>33</v>
      </c>
      <c r="K199" s="1">
        <v>25</v>
      </c>
      <c r="L199" s="1" t="s">
        <v>52</v>
      </c>
      <c r="M199" s="1" t="str">
        <f t="shared" si="52"/>
        <v>170_25C_Aedes terrens_Goias</v>
      </c>
      <c r="N199" s="1">
        <f t="shared" si="45"/>
        <v>0</v>
      </c>
      <c r="O199" s="1">
        <f t="shared" si="46"/>
        <v>7</v>
      </c>
      <c r="P199" s="1">
        <f t="shared" si="47"/>
        <v>1</v>
      </c>
      <c r="Q199" s="1">
        <f t="shared" si="48"/>
        <v>1</v>
      </c>
      <c r="R199" s="1">
        <f t="shared" si="49"/>
        <v>2</v>
      </c>
      <c r="S199" s="1">
        <f t="shared" si="50"/>
        <v>3</v>
      </c>
      <c r="T199" s="1">
        <f t="shared" si="51"/>
        <v>14</v>
      </c>
      <c r="U199" s="1" t="s">
        <v>59</v>
      </c>
    </row>
    <row r="200" spans="1:21" s="6" customFormat="1" x14ac:dyDescent="0.25">
      <c r="A200" s="1">
        <v>172</v>
      </c>
      <c r="B200" s="3">
        <v>45465</v>
      </c>
      <c r="C200" s="3">
        <v>45465</v>
      </c>
      <c r="D200" s="3">
        <v>45473</v>
      </c>
      <c r="E200" s="3">
        <v>45474</v>
      </c>
      <c r="F200" s="3">
        <v>45475</v>
      </c>
      <c r="G200" s="3">
        <v>45476</v>
      </c>
      <c r="H200" s="3">
        <v>45479</v>
      </c>
      <c r="I200" s="1" t="s">
        <v>32</v>
      </c>
      <c r="J200" s="1" t="s">
        <v>33</v>
      </c>
      <c r="K200" s="1">
        <v>25</v>
      </c>
      <c r="L200" s="1" t="s">
        <v>52</v>
      </c>
      <c r="M200" s="1" t="str">
        <f t="shared" si="52"/>
        <v>172_25C_Aedes terrens_Goias</v>
      </c>
      <c r="N200" s="1">
        <f t="shared" si="45"/>
        <v>0</v>
      </c>
      <c r="O200" s="1">
        <f t="shared" si="46"/>
        <v>8</v>
      </c>
      <c r="P200" s="1">
        <f t="shared" si="47"/>
        <v>1</v>
      </c>
      <c r="Q200" s="1">
        <f t="shared" si="48"/>
        <v>1</v>
      </c>
      <c r="R200" s="1">
        <f t="shared" si="49"/>
        <v>1</v>
      </c>
      <c r="S200" s="1">
        <f t="shared" si="50"/>
        <v>3</v>
      </c>
      <c r="T200" s="1">
        <f t="shared" si="51"/>
        <v>14</v>
      </c>
      <c r="U200" s="1" t="s">
        <v>59</v>
      </c>
    </row>
    <row r="201" spans="1:21" s="2" customFormat="1" x14ac:dyDescent="0.25">
      <c r="A201" s="1">
        <v>177</v>
      </c>
      <c r="B201" s="3">
        <v>45469</v>
      </c>
      <c r="C201" s="3">
        <v>45469</v>
      </c>
      <c r="D201" s="3">
        <v>45471</v>
      </c>
      <c r="E201" s="3">
        <v>45475</v>
      </c>
      <c r="F201" s="3">
        <v>45477</v>
      </c>
      <c r="G201" s="3">
        <v>45481</v>
      </c>
      <c r="H201" s="3">
        <v>45484</v>
      </c>
      <c r="I201" s="1" t="s">
        <v>32</v>
      </c>
      <c r="J201" s="1" t="s">
        <v>34</v>
      </c>
      <c r="K201" s="1">
        <v>25</v>
      </c>
      <c r="L201" s="1" t="s">
        <v>52</v>
      </c>
      <c r="M201" s="1" t="str">
        <f t="shared" si="52"/>
        <v>177_25C_Aedes terrens_Goias</v>
      </c>
      <c r="N201" s="1">
        <f t="shared" si="45"/>
        <v>0</v>
      </c>
      <c r="O201" s="1">
        <f t="shared" si="46"/>
        <v>2</v>
      </c>
      <c r="P201" s="1">
        <f t="shared" si="47"/>
        <v>4</v>
      </c>
      <c r="Q201" s="1">
        <f t="shared" si="48"/>
        <v>2</v>
      </c>
      <c r="R201" s="1">
        <f t="shared" si="49"/>
        <v>4</v>
      </c>
      <c r="S201" s="1">
        <f t="shared" si="50"/>
        <v>3</v>
      </c>
      <c r="T201" s="1">
        <f t="shared" si="51"/>
        <v>15</v>
      </c>
      <c r="U201" s="1" t="s">
        <v>59</v>
      </c>
    </row>
  </sheetData>
  <autoFilter ref="A1:A201" xr:uid="{CCD84558-E427-4836-9240-C6D07653D454}">
    <sortState xmlns:xlrd2="http://schemas.microsoft.com/office/spreadsheetml/2017/richdata2" ref="A2:U201">
      <sortCondition ref="A1:A201"/>
    </sortState>
  </autoFilter>
  <sortState xmlns:xlrd2="http://schemas.microsoft.com/office/spreadsheetml/2017/richdata2" ref="A2:U201">
    <sortCondition ref="I174:I201"/>
  </sortState>
  <pageMargins left="0.7" right="0.7" top="0.75" bottom="0.75" header="0.3" footer="0.3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AFA-9674-47E7-9F49-6793D1A360E6}">
  <dimension ref="A1:U200"/>
  <sheetViews>
    <sheetView topLeftCell="F197" workbookViewId="0">
      <selection activeCell="O3" sqref="O3"/>
    </sheetView>
  </sheetViews>
  <sheetFormatPr defaultRowHeight="15" x14ac:dyDescent="0.25"/>
  <cols>
    <col min="1" max="1" width="8.28515625" bestFit="1" customWidth="1"/>
    <col min="2" max="2" width="9" bestFit="1" customWidth="1"/>
    <col min="3" max="7" width="6.85546875" bestFit="1" customWidth="1"/>
    <col min="8" max="8" width="8" bestFit="1" customWidth="1"/>
    <col min="9" max="9" width="25.28515625" customWidth="1"/>
    <col min="10" max="10" width="5.42578125" bestFit="1" customWidth="1"/>
    <col min="11" max="11" width="5.5703125" bestFit="1" customWidth="1"/>
    <col min="12" max="12" width="10.140625" bestFit="1" customWidth="1"/>
    <col min="13" max="13" width="37.85546875" bestFit="1" customWidth="1"/>
    <col min="14" max="14" width="11.5703125" bestFit="1" customWidth="1"/>
    <col min="15" max="17" width="5.42578125" bestFit="1" customWidth="1"/>
    <col min="18" max="18" width="8.28515625" bestFit="1" customWidth="1"/>
    <col min="19" max="19" width="13.7109375" bestFit="1" customWidth="1"/>
    <col min="20" max="20" width="16.7109375" bestFit="1" customWidth="1"/>
  </cols>
  <sheetData>
    <row r="1" spans="1:20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49</v>
      </c>
      <c r="L1" s="4" t="s">
        <v>51</v>
      </c>
      <c r="M1" s="4" t="s">
        <v>62</v>
      </c>
      <c r="N1" s="4" t="s">
        <v>60</v>
      </c>
      <c r="O1" s="4" t="s">
        <v>54</v>
      </c>
      <c r="P1" s="4" t="s">
        <v>55</v>
      </c>
      <c r="Q1" s="4" t="s">
        <v>56</v>
      </c>
      <c r="R1" s="4" t="s">
        <v>61</v>
      </c>
      <c r="S1" s="4" t="s">
        <v>57</v>
      </c>
      <c r="T1" s="4" t="s">
        <v>63</v>
      </c>
    </row>
    <row r="2" spans="1:20" x14ac:dyDescent="0.25">
      <c r="A2" s="1">
        <v>161</v>
      </c>
      <c r="B2" s="3">
        <v>45462</v>
      </c>
      <c r="C2" s="3">
        <v>45462</v>
      </c>
      <c r="D2" s="3">
        <v>45467</v>
      </c>
      <c r="E2" s="3">
        <v>45469</v>
      </c>
      <c r="F2" s="3">
        <v>45470</v>
      </c>
      <c r="G2" s="3">
        <v>45472</v>
      </c>
      <c r="H2" s="3">
        <v>45479</v>
      </c>
      <c r="I2" s="1" t="s">
        <v>35</v>
      </c>
      <c r="J2" s="1" t="s">
        <v>34</v>
      </c>
      <c r="K2" s="1">
        <v>25</v>
      </c>
      <c r="L2" s="1" t="s">
        <v>52</v>
      </c>
      <c r="M2" s="1" t="str">
        <f>CONCATENATE(A2,"_",K2,"C","_",I2,"_",L2)</f>
        <v>161_25C_Aedes albopictus_Goias</v>
      </c>
      <c r="N2" s="1">
        <f t="shared" ref="N2:N33" si="0">C2-B2</f>
        <v>0</v>
      </c>
      <c r="O2" s="1">
        <f>D2-C2</f>
        <v>5</v>
      </c>
      <c r="P2" s="1">
        <f t="shared" ref="P2:P33" si="1">E2-D2</f>
        <v>2</v>
      </c>
      <c r="Q2" s="1">
        <f t="shared" ref="Q2:Q33" si="2">F2-E2</f>
        <v>1</v>
      </c>
      <c r="R2" s="1">
        <f t="shared" ref="R2:R33" si="3">G2-F2</f>
        <v>2</v>
      </c>
      <c r="S2" s="1">
        <f t="shared" ref="S2:S33" si="4">H2-G2</f>
        <v>7</v>
      </c>
      <c r="T2" s="1">
        <f t="shared" ref="T2:T33" si="5">H2-B2</f>
        <v>17</v>
      </c>
    </row>
    <row r="3" spans="1:20" x14ac:dyDescent="0.25">
      <c r="A3" s="1">
        <v>68</v>
      </c>
      <c r="B3" s="3">
        <v>45462</v>
      </c>
      <c r="C3" s="3">
        <v>45462</v>
      </c>
      <c r="D3" s="3">
        <v>45466</v>
      </c>
      <c r="E3" s="3">
        <v>45467</v>
      </c>
      <c r="F3" s="3">
        <v>45471</v>
      </c>
      <c r="G3" s="3">
        <v>45475</v>
      </c>
      <c r="H3" s="3">
        <v>45479</v>
      </c>
      <c r="I3" s="1" t="s">
        <v>35</v>
      </c>
      <c r="J3" s="1" t="s">
        <v>34</v>
      </c>
      <c r="K3" s="1">
        <v>25</v>
      </c>
      <c r="L3" s="1" t="s">
        <v>52</v>
      </c>
      <c r="M3" s="1" t="str">
        <f t="shared" ref="M3:M66" si="6">CONCATENATE(A3,"_",K3,"C","_",I3,"_",L3)</f>
        <v>68_25C_Aedes albopictus_Goias</v>
      </c>
      <c r="N3" s="1">
        <f t="shared" si="0"/>
        <v>0</v>
      </c>
      <c r="O3" s="1">
        <f t="shared" ref="O2:O33" si="7">D3-C3</f>
        <v>4</v>
      </c>
      <c r="P3" s="1">
        <f t="shared" si="1"/>
        <v>1</v>
      </c>
      <c r="Q3" s="1">
        <f t="shared" si="2"/>
        <v>4</v>
      </c>
      <c r="R3" s="1">
        <f t="shared" si="3"/>
        <v>4</v>
      </c>
      <c r="S3" s="1">
        <f t="shared" si="4"/>
        <v>4</v>
      </c>
      <c r="T3" s="1">
        <f t="shared" si="5"/>
        <v>17</v>
      </c>
    </row>
    <row r="4" spans="1:20" x14ac:dyDescent="0.25">
      <c r="A4" s="1">
        <v>10</v>
      </c>
      <c r="B4" s="3">
        <v>45230</v>
      </c>
      <c r="C4" s="3">
        <v>45230</v>
      </c>
      <c r="D4" s="3">
        <v>45233</v>
      </c>
      <c r="E4" s="3">
        <v>45235</v>
      </c>
      <c r="F4" s="3">
        <v>45238</v>
      </c>
      <c r="G4" s="3">
        <v>45245</v>
      </c>
      <c r="H4" s="3">
        <v>45250</v>
      </c>
      <c r="I4" s="1" t="s">
        <v>32</v>
      </c>
      <c r="J4" s="1" t="s">
        <v>34</v>
      </c>
      <c r="K4" s="1">
        <v>20</v>
      </c>
      <c r="L4" s="1" t="s">
        <v>52</v>
      </c>
      <c r="M4" s="1" t="str">
        <f t="shared" si="6"/>
        <v>10_20C_Aedes terrens_Goias</v>
      </c>
      <c r="N4" s="1">
        <f t="shared" si="0"/>
        <v>0</v>
      </c>
      <c r="O4" s="1">
        <f t="shared" si="7"/>
        <v>3</v>
      </c>
      <c r="P4" s="1">
        <f t="shared" si="1"/>
        <v>2</v>
      </c>
      <c r="Q4" s="1">
        <f t="shared" si="2"/>
        <v>3</v>
      </c>
      <c r="R4" s="1">
        <f t="shared" si="3"/>
        <v>7</v>
      </c>
      <c r="S4" s="1">
        <f t="shared" si="4"/>
        <v>5</v>
      </c>
      <c r="T4" s="1">
        <f t="shared" si="5"/>
        <v>20</v>
      </c>
    </row>
    <row r="5" spans="1:20" x14ac:dyDescent="0.25">
      <c r="A5" s="1">
        <v>100</v>
      </c>
      <c r="B5" s="3">
        <v>45462</v>
      </c>
      <c r="C5" s="3">
        <v>45462</v>
      </c>
      <c r="D5" s="3">
        <v>45467</v>
      </c>
      <c r="E5" s="3">
        <v>45469</v>
      </c>
      <c r="F5" s="3">
        <v>45471</v>
      </c>
      <c r="G5" s="3">
        <v>45474</v>
      </c>
      <c r="H5" s="3">
        <v>45477</v>
      </c>
      <c r="I5" s="1" t="s">
        <v>32</v>
      </c>
      <c r="J5" s="1" t="s">
        <v>34</v>
      </c>
      <c r="K5" s="1">
        <v>25</v>
      </c>
      <c r="L5" s="1" t="s">
        <v>52</v>
      </c>
      <c r="M5" s="1" t="str">
        <f t="shared" si="6"/>
        <v>100_25C_Aedes terrens_Goias</v>
      </c>
      <c r="N5" s="1">
        <f t="shared" si="0"/>
        <v>0</v>
      </c>
      <c r="O5" s="1">
        <f t="shared" si="7"/>
        <v>5</v>
      </c>
      <c r="P5" s="1">
        <f t="shared" si="1"/>
        <v>2</v>
      </c>
      <c r="Q5" s="1">
        <f t="shared" si="2"/>
        <v>2</v>
      </c>
      <c r="R5" s="1">
        <f t="shared" si="3"/>
        <v>3</v>
      </c>
      <c r="S5" s="1">
        <f t="shared" si="4"/>
        <v>3</v>
      </c>
      <c r="T5" s="1">
        <f t="shared" si="5"/>
        <v>15</v>
      </c>
    </row>
    <row r="6" spans="1:20" x14ac:dyDescent="0.25">
      <c r="A6" s="1">
        <v>100</v>
      </c>
      <c r="B6" s="3">
        <v>45465</v>
      </c>
      <c r="C6" s="3">
        <v>45465</v>
      </c>
      <c r="D6" s="3">
        <v>45467</v>
      </c>
      <c r="E6" s="3">
        <v>45468</v>
      </c>
      <c r="F6" s="3">
        <v>45470</v>
      </c>
      <c r="G6" s="3">
        <v>45474</v>
      </c>
      <c r="H6" s="3">
        <v>45476</v>
      </c>
      <c r="I6" s="1" t="s">
        <v>32</v>
      </c>
      <c r="J6" s="1" t="s">
        <v>33</v>
      </c>
      <c r="K6" s="1">
        <v>30</v>
      </c>
      <c r="L6" s="1" t="s">
        <v>52</v>
      </c>
      <c r="M6" s="1" t="str">
        <f t="shared" si="6"/>
        <v>100_30C_Aedes terrens_Goias</v>
      </c>
      <c r="N6" s="1">
        <f t="shared" si="0"/>
        <v>0</v>
      </c>
      <c r="O6" s="1">
        <f t="shared" si="7"/>
        <v>2</v>
      </c>
      <c r="P6" s="1">
        <f t="shared" si="1"/>
        <v>1</v>
      </c>
      <c r="Q6" s="1">
        <f t="shared" si="2"/>
        <v>2</v>
      </c>
      <c r="R6" s="1">
        <f t="shared" si="3"/>
        <v>4</v>
      </c>
      <c r="S6" s="1">
        <f t="shared" si="4"/>
        <v>2</v>
      </c>
      <c r="T6" s="1">
        <f t="shared" si="5"/>
        <v>11</v>
      </c>
    </row>
    <row r="7" spans="1:20" x14ac:dyDescent="0.25">
      <c r="A7" s="1">
        <v>101</v>
      </c>
      <c r="B7" s="3">
        <v>45462</v>
      </c>
      <c r="C7" s="3">
        <v>45462</v>
      </c>
      <c r="D7" s="3">
        <v>45469</v>
      </c>
      <c r="E7" s="3">
        <v>45472</v>
      </c>
      <c r="F7" s="3">
        <v>45474</v>
      </c>
      <c r="G7" s="3">
        <v>45476</v>
      </c>
      <c r="H7" s="3">
        <v>45479</v>
      </c>
      <c r="I7" s="1" t="s">
        <v>32</v>
      </c>
      <c r="J7" s="1" t="s">
        <v>34</v>
      </c>
      <c r="K7" s="1">
        <v>25</v>
      </c>
      <c r="L7" s="1" t="s">
        <v>52</v>
      </c>
      <c r="M7" s="1" t="str">
        <f t="shared" si="6"/>
        <v>101_25C_Aedes terrens_Goias</v>
      </c>
      <c r="N7" s="1">
        <f t="shared" si="0"/>
        <v>0</v>
      </c>
      <c r="O7" s="1">
        <f t="shared" si="7"/>
        <v>7</v>
      </c>
      <c r="P7" s="1">
        <f t="shared" si="1"/>
        <v>3</v>
      </c>
      <c r="Q7" s="1">
        <f t="shared" si="2"/>
        <v>2</v>
      </c>
      <c r="R7" s="1">
        <f t="shared" si="3"/>
        <v>2</v>
      </c>
      <c r="S7" s="1">
        <f t="shared" si="4"/>
        <v>3</v>
      </c>
      <c r="T7" s="1">
        <f t="shared" si="5"/>
        <v>17</v>
      </c>
    </row>
    <row r="8" spans="1:20" x14ac:dyDescent="0.25">
      <c r="A8" s="1">
        <v>101</v>
      </c>
      <c r="B8" s="3">
        <v>45465</v>
      </c>
      <c r="C8" s="3">
        <v>45465</v>
      </c>
      <c r="D8" s="3">
        <v>45467</v>
      </c>
      <c r="E8" s="3">
        <v>45468</v>
      </c>
      <c r="F8" s="3">
        <v>45470</v>
      </c>
      <c r="G8" s="3">
        <v>45474</v>
      </c>
      <c r="H8" s="3">
        <v>45476</v>
      </c>
      <c r="I8" s="1" t="s">
        <v>32</v>
      </c>
      <c r="J8" s="1" t="s">
        <v>33</v>
      </c>
      <c r="K8" s="1">
        <v>30</v>
      </c>
      <c r="L8" s="1" t="s">
        <v>52</v>
      </c>
      <c r="M8" s="1" t="str">
        <f t="shared" si="6"/>
        <v>101_30C_Aedes terrens_Goias</v>
      </c>
      <c r="N8" s="1">
        <f t="shared" si="0"/>
        <v>0</v>
      </c>
      <c r="O8" s="1">
        <f t="shared" si="7"/>
        <v>2</v>
      </c>
      <c r="P8" s="1">
        <f t="shared" si="1"/>
        <v>1</v>
      </c>
      <c r="Q8" s="1">
        <f t="shared" si="2"/>
        <v>2</v>
      </c>
      <c r="R8" s="1">
        <f t="shared" si="3"/>
        <v>4</v>
      </c>
      <c r="S8" s="1">
        <f t="shared" si="4"/>
        <v>2</v>
      </c>
      <c r="T8" s="1">
        <f t="shared" si="5"/>
        <v>11</v>
      </c>
    </row>
    <row r="9" spans="1:20" x14ac:dyDescent="0.25">
      <c r="A9" s="1">
        <v>102</v>
      </c>
      <c r="B9" s="3">
        <v>45462</v>
      </c>
      <c r="C9" s="3">
        <v>45462</v>
      </c>
      <c r="D9" s="3">
        <v>45467</v>
      </c>
      <c r="E9" s="3">
        <v>45469</v>
      </c>
      <c r="F9" s="3">
        <v>45471</v>
      </c>
      <c r="G9" s="3">
        <v>45473</v>
      </c>
      <c r="H9" s="3">
        <v>45476</v>
      </c>
      <c r="I9" s="1" t="s">
        <v>32</v>
      </c>
      <c r="J9" s="1" t="s">
        <v>34</v>
      </c>
      <c r="K9" s="1">
        <v>25</v>
      </c>
      <c r="L9" s="1" t="s">
        <v>52</v>
      </c>
      <c r="M9" s="1" t="str">
        <f t="shared" si="6"/>
        <v>102_25C_Aedes terrens_Goias</v>
      </c>
      <c r="N9" s="1">
        <f t="shared" si="0"/>
        <v>0</v>
      </c>
      <c r="O9" s="1">
        <f t="shared" si="7"/>
        <v>5</v>
      </c>
      <c r="P9" s="1">
        <f t="shared" si="1"/>
        <v>2</v>
      </c>
      <c r="Q9" s="1">
        <f t="shared" si="2"/>
        <v>2</v>
      </c>
      <c r="R9" s="1">
        <f t="shared" si="3"/>
        <v>2</v>
      </c>
      <c r="S9" s="1">
        <f t="shared" si="4"/>
        <v>3</v>
      </c>
      <c r="T9" s="1">
        <f t="shared" si="5"/>
        <v>14</v>
      </c>
    </row>
    <row r="10" spans="1:20" x14ac:dyDescent="0.25">
      <c r="A10" s="1">
        <v>102</v>
      </c>
      <c r="B10" s="3">
        <v>45465</v>
      </c>
      <c r="C10" s="3">
        <v>45465</v>
      </c>
      <c r="D10" s="3">
        <v>45467</v>
      </c>
      <c r="E10" s="3">
        <v>45469</v>
      </c>
      <c r="F10" s="3">
        <v>45471</v>
      </c>
      <c r="G10" s="3">
        <v>45474</v>
      </c>
      <c r="H10" s="3">
        <v>45476</v>
      </c>
      <c r="I10" s="1" t="s">
        <v>32</v>
      </c>
      <c r="J10" s="1" t="s">
        <v>33</v>
      </c>
      <c r="K10" s="1">
        <v>30</v>
      </c>
      <c r="L10" s="1" t="s">
        <v>52</v>
      </c>
      <c r="M10" s="1" t="str">
        <f t="shared" si="6"/>
        <v>102_30C_Aedes terrens_Goias</v>
      </c>
      <c r="N10" s="1">
        <f t="shared" si="0"/>
        <v>0</v>
      </c>
      <c r="O10" s="1">
        <f t="shared" si="7"/>
        <v>2</v>
      </c>
      <c r="P10" s="1">
        <f t="shared" si="1"/>
        <v>2</v>
      </c>
      <c r="Q10" s="1">
        <f t="shared" si="2"/>
        <v>2</v>
      </c>
      <c r="R10" s="1">
        <f t="shared" si="3"/>
        <v>3</v>
      </c>
      <c r="S10" s="1">
        <f t="shared" si="4"/>
        <v>2</v>
      </c>
      <c r="T10" s="1">
        <f t="shared" si="5"/>
        <v>11</v>
      </c>
    </row>
    <row r="11" spans="1:20" x14ac:dyDescent="0.25">
      <c r="A11" s="1">
        <v>104</v>
      </c>
      <c r="B11" s="3">
        <v>45462</v>
      </c>
      <c r="C11" s="3">
        <v>45462</v>
      </c>
      <c r="D11" s="3">
        <v>45466</v>
      </c>
      <c r="E11" s="3">
        <v>45469</v>
      </c>
      <c r="F11" s="3">
        <v>45471</v>
      </c>
      <c r="G11" s="3">
        <v>45473</v>
      </c>
      <c r="H11" s="3">
        <v>45476</v>
      </c>
      <c r="I11" s="1" t="s">
        <v>32</v>
      </c>
      <c r="J11" s="1" t="s">
        <v>33</v>
      </c>
      <c r="K11" s="1">
        <v>25</v>
      </c>
      <c r="L11" s="1" t="s">
        <v>52</v>
      </c>
      <c r="M11" s="1" t="str">
        <f t="shared" si="6"/>
        <v>104_25C_Aedes terrens_Goias</v>
      </c>
      <c r="N11" s="1">
        <f t="shared" si="0"/>
        <v>0</v>
      </c>
      <c r="O11" s="1">
        <f t="shared" si="7"/>
        <v>4</v>
      </c>
      <c r="P11" s="1">
        <f t="shared" si="1"/>
        <v>3</v>
      </c>
      <c r="Q11" s="1">
        <f t="shared" si="2"/>
        <v>2</v>
      </c>
      <c r="R11" s="1">
        <f t="shared" si="3"/>
        <v>2</v>
      </c>
      <c r="S11" s="1">
        <f t="shared" si="4"/>
        <v>3</v>
      </c>
      <c r="T11" s="1">
        <f t="shared" si="5"/>
        <v>14</v>
      </c>
    </row>
    <row r="12" spans="1:20" x14ac:dyDescent="0.25">
      <c r="A12" s="1">
        <v>104</v>
      </c>
      <c r="B12" s="3">
        <v>45465</v>
      </c>
      <c r="C12" s="3">
        <v>45465</v>
      </c>
      <c r="D12" s="3">
        <v>45467</v>
      </c>
      <c r="E12" s="3">
        <v>45469</v>
      </c>
      <c r="F12" s="3">
        <v>45470</v>
      </c>
      <c r="G12" s="3">
        <v>45474</v>
      </c>
      <c r="H12" s="3">
        <v>45476</v>
      </c>
      <c r="I12" s="1" t="s">
        <v>32</v>
      </c>
      <c r="J12" s="1" t="s">
        <v>34</v>
      </c>
      <c r="K12" s="1">
        <v>30</v>
      </c>
      <c r="L12" s="1" t="s">
        <v>52</v>
      </c>
      <c r="M12" s="1" t="str">
        <f t="shared" si="6"/>
        <v>104_30C_Aedes terrens_Goias</v>
      </c>
      <c r="N12" s="1">
        <f t="shared" si="0"/>
        <v>0</v>
      </c>
      <c r="O12" s="1">
        <f t="shared" si="7"/>
        <v>2</v>
      </c>
      <c r="P12" s="1">
        <f t="shared" si="1"/>
        <v>2</v>
      </c>
      <c r="Q12" s="1">
        <f t="shared" si="2"/>
        <v>1</v>
      </c>
      <c r="R12" s="1">
        <f t="shared" si="3"/>
        <v>4</v>
      </c>
      <c r="S12" s="1">
        <f t="shared" si="4"/>
        <v>2</v>
      </c>
      <c r="T12" s="1">
        <f t="shared" si="5"/>
        <v>11</v>
      </c>
    </row>
    <row r="13" spans="1:20" x14ac:dyDescent="0.25">
      <c r="A13" s="1">
        <v>105</v>
      </c>
      <c r="B13" s="3">
        <v>45465</v>
      </c>
      <c r="C13" s="3">
        <v>45465</v>
      </c>
      <c r="D13" s="3">
        <v>45467</v>
      </c>
      <c r="E13" s="3">
        <v>45469</v>
      </c>
      <c r="F13" s="3">
        <v>45471</v>
      </c>
      <c r="G13" s="3">
        <v>45475</v>
      </c>
      <c r="H13" s="3">
        <v>45477</v>
      </c>
      <c r="I13" s="1" t="s">
        <v>32</v>
      </c>
      <c r="J13" s="1" t="s">
        <v>34</v>
      </c>
      <c r="K13" s="1">
        <v>30</v>
      </c>
      <c r="L13" s="1" t="s">
        <v>52</v>
      </c>
      <c r="M13" s="1" t="str">
        <f t="shared" si="6"/>
        <v>105_30C_Aedes terrens_Goias</v>
      </c>
      <c r="N13" s="1">
        <f t="shared" si="0"/>
        <v>0</v>
      </c>
      <c r="O13" s="1">
        <f t="shared" si="7"/>
        <v>2</v>
      </c>
      <c r="P13" s="1">
        <f t="shared" si="1"/>
        <v>2</v>
      </c>
      <c r="Q13" s="1">
        <f t="shared" si="2"/>
        <v>2</v>
      </c>
      <c r="R13" s="1">
        <f t="shared" si="3"/>
        <v>4</v>
      </c>
      <c r="S13" s="1">
        <f t="shared" si="4"/>
        <v>2</v>
      </c>
      <c r="T13" s="1">
        <f t="shared" si="5"/>
        <v>12</v>
      </c>
    </row>
    <row r="14" spans="1:20" x14ac:dyDescent="0.25">
      <c r="A14" s="1">
        <v>106</v>
      </c>
      <c r="B14" s="3">
        <v>45462</v>
      </c>
      <c r="C14" s="3">
        <v>45462</v>
      </c>
      <c r="D14" s="3">
        <v>45465</v>
      </c>
      <c r="E14" s="3">
        <v>45467</v>
      </c>
      <c r="F14" s="3">
        <v>45470</v>
      </c>
      <c r="G14" s="3">
        <v>45474</v>
      </c>
      <c r="H14" s="3">
        <v>45476</v>
      </c>
      <c r="I14" s="1" t="s">
        <v>32</v>
      </c>
      <c r="J14" s="1" t="s">
        <v>33</v>
      </c>
      <c r="K14" s="1">
        <v>25</v>
      </c>
      <c r="L14" s="1" t="s">
        <v>52</v>
      </c>
      <c r="M14" s="1" t="str">
        <f t="shared" si="6"/>
        <v>106_25C_Aedes terrens_Goias</v>
      </c>
      <c r="N14" s="1">
        <f t="shared" si="0"/>
        <v>0</v>
      </c>
      <c r="O14" s="1">
        <f t="shared" si="7"/>
        <v>3</v>
      </c>
      <c r="P14" s="1">
        <f t="shared" si="1"/>
        <v>2</v>
      </c>
      <c r="Q14" s="1">
        <f t="shared" si="2"/>
        <v>3</v>
      </c>
      <c r="R14" s="1">
        <f t="shared" si="3"/>
        <v>4</v>
      </c>
      <c r="S14" s="1">
        <f t="shared" si="4"/>
        <v>2</v>
      </c>
      <c r="T14" s="1">
        <f t="shared" si="5"/>
        <v>14</v>
      </c>
    </row>
    <row r="15" spans="1:20" x14ac:dyDescent="0.25">
      <c r="A15" s="1">
        <v>106</v>
      </c>
      <c r="B15" s="3">
        <v>45465</v>
      </c>
      <c r="C15" s="3">
        <v>45465</v>
      </c>
      <c r="D15" s="3">
        <v>45469</v>
      </c>
      <c r="E15" s="3">
        <v>45470</v>
      </c>
      <c r="F15" s="3">
        <v>45472</v>
      </c>
      <c r="G15" s="3">
        <v>45474</v>
      </c>
      <c r="H15" s="3">
        <v>45477</v>
      </c>
      <c r="I15" s="1" t="s">
        <v>32</v>
      </c>
      <c r="J15" s="1" t="s">
        <v>34</v>
      </c>
      <c r="K15" s="1">
        <v>30</v>
      </c>
      <c r="L15" s="1" t="s">
        <v>52</v>
      </c>
      <c r="M15" s="1" t="str">
        <f t="shared" si="6"/>
        <v>106_30C_Aedes terrens_Goias</v>
      </c>
      <c r="N15" s="1">
        <f t="shared" si="0"/>
        <v>0</v>
      </c>
      <c r="O15" s="1">
        <f t="shared" si="7"/>
        <v>4</v>
      </c>
      <c r="P15" s="1">
        <f t="shared" si="1"/>
        <v>1</v>
      </c>
      <c r="Q15" s="1">
        <f t="shared" si="2"/>
        <v>2</v>
      </c>
      <c r="R15" s="1">
        <f t="shared" si="3"/>
        <v>2</v>
      </c>
      <c r="S15" s="1">
        <f t="shared" si="4"/>
        <v>3</v>
      </c>
      <c r="T15" s="1">
        <f t="shared" si="5"/>
        <v>12</v>
      </c>
    </row>
    <row r="16" spans="1:20" x14ac:dyDescent="0.25">
      <c r="A16" s="1">
        <v>107</v>
      </c>
      <c r="B16" s="3">
        <v>45462</v>
      </c>
      <c r="C16" s="3">
        <v>45462</v>
      </c>
      <c r="D16" s="3">
        <v>45466</v>
      </c>
      <c r="E16" s="3">
        <v>45468</v>
      </c>
      <c r="F16" s="3">
        <v>45471</v>
      </c>
      <c r="G16" s="3">
        <v>45475</v>
      </c>
      <c r="H16" s="3">
        <v>45476</v>
      </c>
      <c r="I16" s="1" t="s">
        <v>32</v>
      </c>
      <c r="J16" s="1" t="s">
        <v>34</v>
      </c>
      <c r="K16" s="1">
        <v>25</v>
      </c>
      <c r="L16" s="1" t="s">
        <v>52</v>
      </c>
      <c r="M16" s="1" t="str">
        <f t="shared" si="6"/>
        <v>107_25C_Aedes terrens_Goias</v>
      </c>
      <c r="N16" s="1">
        <f t="shared" si="0"/>
        <v>0</v>
      </c>
      <c r="O16" s="1">
        <f t="shared" si="7"/>
        <v>4</v>
      </c>
      <c r="P16" s="1">
        <f t="shared" si="1"/>
        <v>2</v>
      </c>
      <c r="Q16" s="1">
        <f t="shared" si="2"/>
        <v>3</v>
      </c>
      <c r="R16" s="1">
        <f t="shared" si="3"/>
        <v>4</v>
      </c>
      <c r="S16" s="1">
        <f t="shared" si="4"/>
        <v>1</v>
      </c>
      <c r="T16" s="1">
        <f t="shared" si="5"/>
        <v>14</v>
      </c>
    </row>
    <row r="17" spans="1:20" x14ac:dyDescent="0.25">
      <c r="A17" s="1">
        <v>108</v>
      </c>
      <c r="B17" s="3">
        <v>45462</v>
      </c>
      <c r="C17" s="3">
        <v>45462</v>
      </c>
      <c r="D17" s="3">
        <v>45465</v>
      </c>
      <c r="E17" s="3">
        <v>45467</v>
      </c>
      <c r="F17" s="3">
        <v>45472</v>
      </c>
      <c r="G17" s="3">
        <v>45474</v>
      </c>
      <c r="H17" s="3">
        <v>45477</v>
      </c>
      <c r="I17" s="1" t="s">
        <v>32</v>
      </c>
      <c r="J17" s="1" t="s">
        <v>33</v>
      </c>
      <c r="K17" s="1">
        <v>25</v>
      </c>
      <c r="L17" s="1" t="s">
        <v>52</v>
      </c>
      <c r="M17" s="1" t="str">
        <f t="shared" si="6"/>
        <v>108_25C_Aedes terrens_Goias</v>
      </c>
      <c r="N17" s="1">
        <f t="shared" si="0"/>
        <v>0</v>
      </c>
      <c r="O17" s="1">
        <f t="shared" si="7"/>
        <v>3</v>
      </c>
      <c r="P17" s="1">
        <f t="shared" si="1"/>
        <v>2</v>
      </c>
      <c r="Q17" s="1">
        <f t="shared" si="2"/>
        <v>5</v>
      </c>
      <c r="R17" s="1">
        <f t="shared" si="3"/>
        <v>2</v>
      </c>
      <c r="S17" s="1">
        <f t="shared" si="4"/>
        <v>3</v>
      </c>
      <c r="T17" s="1">
        <f t="shared" si="5"/>
        <v>15</v>
      </c>
    </row>
    <row r="18" spans="1:20" x14ac:dyDescent="0.25">
      <c r="A18" s="1">
        <v>108</v>
      </c>
      <c r="B18" s="3">
        <v>45465</v>
      </c>
      <c r="C18" s="3">
        <v>45465</v>
      </c>
      <c r="D18" s="3">
        <v>45466</v>
      </c>
      <c r="E18" s="3">
        <v>45468</v>
      </c>
      <c r="F18" s="3">
        <v>45470</v>
      </c>
      <c r="G18" s="3">
        <v>45474</v>
      </c>
      <c r="H18" s="3">
        <v>45477</v>
      </c>
      <c r="I18" s="1" t="s">
        <v>32</v>
      </c>
      <c r="J18" s="1" t="s">
        <v>34</v>
      </c>
      <c r="K18" s="1">
        <v>30</v>
      </c>
      <c r="L18" s="1" t="s">
        <v>52</v>
      </c>
      <c r="M18" s="1" t="str">
        <f t="shared" si="6"/>
        <v>108_30C_Aedes terrens_Goias</v>
      </c>
      <c r="N18" s="1">
        <f t="shared" si="0"/>
        <v>0</v>
      </c>
      <c r="O18" s="1">
        <f t="shared" si="7"/>
        <v>1</v>
      </c>
      <c r="P18" s="1">
        <f t="shared" si="1"/>
        <v>2</v>
      </c>
      <c r="Q18" s="1">
        <f t="shared" si="2"/>
        <v>2</v>
      </c>
      <c r="R18" s="1">
        <f t="shared" si="3"/>
        <v>4</v>
      </c>
      <c r="S18" s="1">
        <f t="shared" si="4"/>
        <v>3</v>
      </c>
      <c r="T18" s="1">
        <f t="shared" si="5"/>
        <v>12</v>
      </c>
    </row>
    <row r="19" spans="1:20" x14ac:dyDescent="0.25">
      <c r="A19" s="1">
        <v>109</v>
      </c>
      <c r="B19" s="3">
        <v>45462</v>
      </c>
      <c r="C19" s="3">
        <v>45462</v>
      </c>
      <c r="D19" s="3">
        <v>45465</v>
      </c>
      <c r="E19" s="3">
        <v>45467</v>
      </c>
      <c r="F19" s="3">
        <v>45470</v>
      </c>
      <c r="G19" s="3">
        <v>45473</v>
      </c>
      <c r="H19" s="3">
        <v>45476</v>
      </c>
      <c r="I19" s="1" t="s">
        <v>32</v>
      </c>
      <c r="J19" s="1" t="s">
        <v>33</v>
      </c>
      <c r="K19" s="1">
        <v>25</v>
      </c>
      <c r="L19" s="1" t="s">
        <v>52</v>
      </c>
      <c r="M19" s="1" t="str">
        <f t="shared" si="6"/>
        <v>109_25C_Aedes terrens_Goias</v>
      </c>
      <c r="N19" s="1">
        <f t="shared" si="0"/>
        <v>0</v>
      </c>
      <c r="O19" s="1">
        <f t="shared" si="7"/>
        <v>3</v>
      </c>
      <c r="P19" s="1">
        <f t="shared" si="1"/>
        <v>2</v>
      </c>
      <c r="Q19" s="1">
        <f t="shared" si="2"/>
        <v>3</v>
      </c>
      <c r="R19" s="1">
        <f t="shared" si="3"/>
        <v>3</v>
      </c>
      <c r="S19" s="1">
        <f t="shared" si="4"/>
        <v>3</v>
      </c>
      <c r="T19" s="1">
        <f t="shared" si="5"/>
        <v>14</v>
      </c>
    </row>
    <row r="20" spans="1:20" x14ac:dyDescent="0.25">
      <c r="A20" s="1">
        <v>11</v>
      </c>
      <c r="B20" s="3">
        <v>45462</v>
      </c>
      <c r="C20" s="3">
        <v>45462</v>
      </c>
      <c r="D20" s="3">
        <v>45464</v>
      </c>
      <c r="E20" s="3">
        <v>45466</v>
      </c>
      <c r="F20" s="3">
        <v>45467</v>
      </c>
      <c r="G20" s="3">
        <v>45471</v>
      </c>
      <c r="H20" s="3">
        <v>45472</v>
      </c>
      <c r="I20" s="1" t="s">
        <v>32</v>
      </c>
      <c r="J20" s="1" t="s">
        <v>34</v>
      </c>
      <c r="K20" s="1">
        <v>30</v>
      </c>
      <c r="L20" s="1" t="s">
        <v>52</v>
      </c>
      <c r="M20" s="1" t="str">
        <f t="shared" si="6"/>
        <v>11_30C_Aedes terrens_Goias</v>
      </c>
      <c r="N20" s="1">
        <f t="shared" si="0"/>
        <v>0</v>
      </c>
      <c r="O20" s="1">
        <f t="shared" si="7"/>
        <v>2</v>
      </c>
      <c r="P20" s="1">
        <f t="shared" si="1"/>
        <v>2</v>
      </c>
      <c r="Q20" s="1">
        <f t="shared" si="2"/>
        <v>1</v>
      </c>
      <c r="R20" s="1">
        <f t="shared" si="3"/>
        <v>4</v>
      </c>
      <c r="S20" s="1">
        <f t="shared" si="4"/>
        <v>1</v>
      </c>
      <c r="T20" s="1">
        <f t="shared" si="5"/>
        <v>10</v>
      </c>
    </row>
    <row r="21" spans="1:20" x14ac:dyDescent="0.25">
      <c r="A21" s="1">
        <v>110</v>
      </c>
      <c r="B21" s="3">
        <v>45462</v>
      </c>
      <c r="C21" s="3">
        <v>45462</v>
      </c>
      <c r="D21" s="3">
        <v>45465</v>
      </c>
      <c r="E21" s="3">
        <v>45466</v>
      </c>
      <c r="F21" s="3">
        <v>45468</v>
      </c>
      <c r="G21" s="3">
        <v>45473</v>
      </c>
      <c r="H21" s="3">
        <v>45476</v>
      </c>
      <c r="I21" s="1" t="s">
        <v>32</v>
      </c>
      <c r="J21" s="1" t="s">
        <v>33</v>
      </c>
      <c r="K21" s="1">
        <v>25</v>
      </c>
      <c r="L21" s="1" t="s">
        <v>52</v>
      </c>
      <c r="M21" s="1" t="str">
        <f t="shared" si="6"/>
        <v>110_25C_Aedes terrens_Goias</v>
      </c>
      <c r="N21" s="1">
        <f t="shared" si="0"/>
        <v>0</v>
      </c>
      <c r="O21" s="1">
        <f t="shared" si="7"/>
        <v>3</v>
      </c>
      <c r="P21" s="1">
        <f t="shared" si="1"/>
        <v>1</v>
      </c>
      <c r="Q21" s="1">
        <f t="shared" si="2"/>
        <v>2</v>
      </c>
      <c r="R21" s="1">
        <f t="shared" si="3"/>
        <v>5</v>
      </c>
      <c r="S21" s="1">
        <f t="shared" si="4"/>
        <v>3</v>
      </c>
      <c r="T21" s="1">
        <f t="shared" si="5"/>
        <v>14</v>
      </c>
    </row>
    <row r="22" spans="1:20" x14ac:dyDescent="0.25">
      <c r="A22" s="1">
        <v>111</v>
      </c>
      <c r="B22" s="3">
        <v>45462</v>
      </c>
      <c r="C22" s="3">
        <v>45462</v>
      </c>
      <c r="D22" s="3">
        <v>45467</v>
      </c>
      <c r="E22" s="3">
        <v>45470</v>
      </c>
      <c r="F22" s="3">
        <v>45472</v>
      </c>
      <c r="G22" s="3">
        <v>45474</v>
      </c>
      <c r="H22" s="3">
        <v>45477</v>
      </c>
      <c r="I22" s="1" t="s">
        <v>32</v>
      </c>
      <c r="J22" s="1" t="s">
        <v>34</v>
      </c>
      <c r="K22" s="1">
        <v>25</v>
      </c>
      <c r="L22" s="1" t="s">
        <v>52</v>
      </c>
      <c r="M22" s="1" t="str">
        <f t="shared" si="6"/>
        <v>111_25C_Aedes terrens_Goias</v>
      </c>
      <c r="N22" s="1">
        <f t="shared" si="0"/>
        <v>0</v>
      </c>
      <c r="O22" s="1">
        <f t="shared" si="7"/>
        <v>5</v>
      </c>
      <c r="P22" s="1">
        <f t="shared" si="1"/>
        <v>3</v>
      </c>
      <c r="Q22" s="1">
        <f t="shared" si="2"/>
        <v>2</v>
      </c>
      <c r="R22" s="1">
        <f t="shared" si="3"/>
        <v>2</v>
      </c>
      <c r="S22" s="1">
        <f t="shared" si="4"/>
        <v>3</v>
      </c>
      <c r="T22" s="1">
        <f t="shared" si="5"/>
        <v>15</v>
      </c>
    </row>
    <row r="23" spans="1:20" x14ac:dyDescent="0.25">
      <c r="A23" s="1">
        <v>113</v>
      </c>
      <c r="B23" s="3">
        <v>45462</v>
      </c>
      <c r="C23" s="3">
        <v>45462</v>
      </c>
      <c r="D23" s="3">
        <v>45467</v>
      </c>
      <c r="E23" s="3">
        <v>45470</v>
      </c>
      <c r="F23" s="3">
        <v>45471</v>
      </c>
      <c r="G23" s="3">
        <v>45473</v>
      </c>
      <c r="H23" s="3">
        <v>45475</v>
      </c>
      <c r="I23" s="1" t="s">
        <v>32</v>
      </c>
      <c r="J23" s="1" t="s">
        <v>33</v>
      </c>
      <c r="K23" s="1">
        <v>25</v>
      </c>
      <c r="L23" s="1" t="s">
        <v>52</v>
      </c>
      <c r="M23" s="1" t="str">
        <f t="shared" si="6"/>
        <v>113_25C_Aedes terrens_Goias</v>
      </c>
      <c r="N23" s="1">
        <f t="shared" si="0"/>
        <v>0</v>
      </c>
      <c r="O23" s="1">
        <f t="shared" si="7"/>
        <v>5</v>
      </c>
      <c r="P23" s="1">
        <f t="shared" si="1"/>
        <v>3</v>
      </c>
      <c r="Q23" s="1">
        <f t="shared" si="2"/>
        <v>1</v>
      </c>
      <c r="R23" s="1">
        <f t="shared" si="3"/>
        <v>2</v>
      </c>
      <c r="S23" s="1">
        <f t="shared" si="4"/>
        <v>2</v>
      </c>
      <c r="T23" s="1">
        <f t="shared" si="5"/>
        <v>13</v>
      </c>
    </row>
    <row r="24" spans="1:20" x14ac:dyDescent="0.25">
      <c r="A24" s="1">
        <v>113</v>
      </c>
      <c r="B24" s="3">
        <v>45476</v>
      </c>
      <c r="C24" s="3">
        <v>45476</v>
      </c>
      <c r="D24" s="3">
        <v>45481</v>
      </c>
      <c r="E24" s="3">
        <v>45484</v>
      </c>
      <c r="F24" s="3">
        <v>45485</v>
      </c>
      <c r="G24" s="3">
        <v>45486</v>
      </c>
      <c r="H24" s="3">
        <v>45490</v>
      </c>
      <c r="I24" s="1" t="s">
        <v>32</v>
      </c>
      <c r="J24" s="1" t="s">
        <v>33</v>
      </c>
      <c r="K24" s="1">
        <v>30</v>
      </c>
      <c r="L24" s="1" t="s">
        <v>52</v>
      </c>
      <c r="M24" s="1" t="str">
        <f t="shared" si="6"/>
        <v>113_30C_Aedes terrens_Goias</v>
      </c>
      <c r="N24" s="1">
        <f t="shared" si="0"/>
        <v>0</v>
      </c>
      <c r="O24" s="1">
        <f t="shared" si="7"/>
        <v>5</v>
      </c>
      <c r="P24" s="1">
        <f t="shared" si="1"/>
        <v>3</v>
      </c>
      <c r="Q24" s="1">
        <f t="shared" si="2"/>
        <v>1</v>
      </c>
      <c r="R24" s="1">
        <f t="shared" si="3"/>
        <v>1</v>
      </c>
      <c r="S24" s="1">
        <f t="shared" si="4"/>
        <v>4</v>
      </c>
      <c r="T24" s="1">
        <f t="shared" si="5"/>
        <v>14</v>
      </c>
    </row>
    <row r="25" spans="1:20" x14ac:dyDescent="0.25">
      <c r="A25" s="1">
        <v>114</v>
      </c>
      <c r="B25" s="3">
        <v>45476</v>
      </c>
      <c r="C25" s="3">
        <v>45476</v>
      </c>
      <c r="D25" s="3">
        <v>45481</v>
      </c>
      <c r="E25" s="3">
        <v>45483</v>
      </c>
      <c r="F25" s="3">
        <v>45484</v>
      </c>
      <c r="G25" s="3">
        <v>45486</v>
      </c>
      <c r="H25" s="3">
        <v>45491</v>
      </c>
      <c r="I25" s="1" t="s">
        <v>32</v>
      </c>
      <c r="J25" s="1" t="s">
        <v>33</v>
      </c>
      <c r="K25" s="1">
        <v>30</v>
      </c>
      <c r="L25" s="1" t="s">
        <v>52</v>
      </c>
      <c r="M25" s="1" t="str">
        <f t="shared" si="6"/>
        <v>114_30C_Aedes terrens_Goias</v>
      </c>
      <c r="N25" s="1">
        <f t="shared" si="0"/>
        <v>0</v>
      </c>
      <c r="O25" s="1">
        <f t="shared" si="7"/>
        <v>5</v>
      </c>
      <c r="P25" s="1">
        <f t="shared" si="1"/>
        <v>2</v>
      </c>
      <c r="Q25" s="1">
        <f t="shared" si="2"/>
        <v>1</v>
      </c>
      <c r="R25" s="1">
        <f t="shared" si="3"/>
        <v>2</v>
      </c>
      <c r="S25" s="1">
        <f t="shared" si="4"/>
        <v>5</v>
      </c>
      <c r="T25" s="1">
        <f t="shared" si="5"/>
        <v>15</v>
      </c>
    </row>
    <row r="26" spans="1:20" x14ac:dyDescent="0.25">
      <c r="A26" s="1">
        <v>115</v>
      </c>
      <c r="B26" s="3">
        <v>45462</v>
      </c>
      <c r="C26" s="3">
        <v>45462</v>
      </c>
      <c r="D26" s="3">
        <v>45465</v>
      </c>
      <c r="E26" s="3">
        <v>45466</v>
      </c>
      <c r="F26" s="3">
        <v>45469</v>
      </c>
      <c r="G26" s="3">
        <v>45473</v>
      </c>
      <c r="H26" s="3">
        <v>45476</v>
      </c>
      <c r="I26" s="1" t="s">
        <v>32</v>
      </c>
      <c r="J26" s="1" t="s">
        <v>33</v>
      </c>
      <c r="K26" s="1">
        <v>25</v>
      </c>
      <c r="L26" s="1" t="s">
        <v>52</v>
      </c>
      <c r="M26" s="1" t="str">
        <f t="shared" si="6"/>
        <v>115_25C_Aedes terrens_Goias</v>
      </c>
      <c r="N26" s="1">
        <f t="shared" si="0"/>
        <v>0</v>
      </c>
      <c r="O26" s="1">
        <f t="shared" si="7"/>
        <v>3</v>
      </c>
      <c r="P26" s="1">
        <f t="shared" si="1"/>
        <v>1</v>
      </c>
      <c r="Q26" s="1">
        <f t="shared" si="2"/>
        <v>3</v>
      </c>
      <c r="R26" s="1">
        <f t="shared" si="3"/>
        <v>4</v>
      </c>
      <c r="S26" s="1">
        <f t="shared" si="4"/>
        <v>3</v>
      </c>
      <c r="T26" s="1">
        <f t="shared" si="5"/>
        <v>14</v>
      </c>
    </row>
    <row r="27" spans="1:20" x14ac:dyDescent="0.25">
      <c r="A27" s="1">
        <v>118</v>
      </c>
      <c r="B27" s="3">
        <v>45462</v>
      </c>
      <c r="C27" s="3">
        <v>45462</v>
      </c>
      <c r="D27" s="3">
        <v>45465</v>
      </c>
      <c r="E27" s="3">
        <v>45467</v>
      </c>
      <c r="F27" s="3">
        <v>45469</v>
      </c>
      <c r="G27" s="3">
        <v>45473</v>
      </c>
      <c r="H27" s="3">
        <v>45474</v>
      </c>
      <c r="I27" s="1" t="s">
        <v>32</v>
      </c>
      <c r="J27" s="1" t="s">
        <v>34</v>
      </c>
      <c r="K27" s="1">
        <v>25</v>
      </c>
      <c r="L27" s="1" t="s">
        <v>52</v>
      </c>
      <c r="M27" s="1" t="str">
        <f t="shared" si="6"/>
        <v>118_25C_Aedes terrens_Goias</v>
      </c>
      <c r="N27" s="1">
        <f t="shared" si="0"/>
        <v>0</v>
      </c>
      <c r="O27" s="1">
        <f t="shared" si="7"/>
        <v>3</v>
      </c>
      <c r="P27" s="1">
        <f t="shared" si="1"/>
        <v>2</v>
      </c>
      <c r="Q27" s="1">
        <f t="shared" si="2"/>
        <v>2</v>
      </c>
      <c r="R27" s="1">
        <f t="shared" si="3"/>
        <v>4</v>
      </c>
      <c r="S27" s="1">
        <f t="shared" si="4"/>
        <v>1</v>
      </c>
      <c r="T27" s="1">
        <f t="shared" si="5"/>
        <v>12</v>
      </c>
    </row>
    <row r="28" spans="1:20" x14ac:dyDescent="0.25">
      <c r="A28" s="1">
        <v>119</v>
      </c>
      <c r="B28" s="3">
        <v>45462</v>
      </c>
      <c r="C28" s="3">
        <v>45462</v>
      </c>
      <c r="D28" s="3">
        <v>45465</v>
      </c>
      <c r="E28" s="3">
        <v>45467</v>
      </c>
      <c r="F28" s="3">
        <v>45470</v>
      </c>
      <c r="G28" s="3">
        <v>45474</v>
      </c>
      <c r="H28" s="3">
        <v>45477</v>
      </c>
      <c r="I28" s="1" t="s">
        <v>32</v>
      </c>
      <c r="J28" s="1" t="s">
        <v>34</v>
      </c>
      <c r="K28" s="1">
        <v>25</v>
      </c>
      <c r="L28" s="1" t="s">
        <v>52</v>
      </c>
      <c r="M28" s="1" t="str">
        <f t="shared" si="6"/>
        <v>119_25C_Aedes terrens_Goias</v>
      </c>
      <c r="N28" s="1">
        <f t="shared" si="0"/>
        <v>0</v>
      </c>
      <c r="O28" s="1">
        <f t="shared" si="7"/>
        <v>3</v>
      </c>
      <c r="P28" s="1">
        <f t="shared" si="1"/>
        <v>2</v>
      </c>
      <c r="Q28" s="1">
        <f t="shared" si="2"/>
        <v>3</v>
      </c>
      <c r="R28" s="1">
        <f t="shared" si="3"/>
        <v>4</v>
      </c>
      <c r="S28" s="1">
        <f t="shared" si="4"/>
        <v>3</v>
      </c>
      <c r="T28" s="1">
        <f t="shared" si="5"/>
        <v>15</v>
      </c>
    </row>
    <row r="29" spans="1:20" x14ac:dyDescent="0.25">
      <c r="A29" s="1">
        <v>119</v>
      </c>
      <c r="B29" s="3">
        <v>45479</v>
      </c>
      <c r="C29" s="3">
        <v>45479</v>
      </c>
      <c r="D29" s="3">
        <v>45481</v>
      </c>
      <c r="E29" s="3">
        <v>45483</v>
      </c>
      <c r="F29" s="3">
        <v>45485</v>
      </c>
      <c r="G29" s="3">
        <v>45486</v>
      </c>
      <c r="H29" s="3">
        <v>45487</v>
      </c>
      <c r="I29" s="1" t="s">
        <v>32</v>
      </c>
      <c r="J29" s="1" t="s">
        <v>33</v>
      </c>
      <c r="K29" s="1">
        <v>30</v>
      </c>
      <c r="L29" s="1" t="s">
        <v>52</v>
      </c>
      <c r="M29" s="1" t="str">
        <f t="shared" si="6"/>
        <v>119_30C_Aedes terrens_Goias</v>
      </c>
      <c r="N29" s="1">
        <f t="shared" si="0"/>
        <v>0</v>
      </c>
      <c r="O29" s="1">
        <f t="shared" si="7"/>
        <v>2</v>
      </c>
      <c r="P29" s="1">
        <f t="shared" si="1"/>
        <v>2</v>
      </c>
      <c r="Q29" s="1">
        <f t="shared" si="2"/>
        <v>2</v>
      </c>
      <c r="R29" s="1">
        <f t="shared" si="3"/>
        <v>1</v>
      </c>
      <c r="S29" s="1">
        <f t="shared" si="4"/>
        <v>1</v>
      </c>
      <c r="T29" s="1">
        <f t="shared" si="5"/>
        <v>8</v>
      </c>
    </row>
    <row r="30" spans="1:20" x14ac:dyDescent="0.25">
      <c r="A30" s="1">
        <v>12</v>
      </c>
      <c r="B30" s="3">
        <v>45462</v>
      </c>
      <c r="C30" s="3">
        <v>45462</v>
      </c>
      <c r="D30" s="3">
        <v>45464</v>
      </c>
      <c r="E30" s="3">
        <v>45467</v>
      </c>
      <c r="F30" s="3">
        <v>45470</v>
      </c>
      <c r="G30" s="3">
        <v>45472</v>
      </c>
      <c r="H30" s="3">
        <v>45474</v>
      </c>
      <c r="I30" s="1" t="s">
        <v>32</v>
      </c>
      <c r="J30" s="1" t="s">
        <v>33</v>
      </c>
      <c r="K30" s="1">
        <v>30</v>
      </c>
      <c r="L30" s="1" t="s">
        <v>52</v>
      </c>
      <c r="M30" s="1" t="str">
        <f t="shared" si="6"/>
        <v>12_30C_Aedes terrens_Goias</v>
      </c>
      <c r="N30" s="1">
        <f t="shared" si="0"/>
        <v>0</v>
      </c>
      <c r="O30" s="1">
        <f t="shared" si="7"/>
        <v>2</v>
      </c>
      <c r="P30" s="1">
        <f t="shared" si="1"/>
        <v>3</v>
      </c>
      <c r="Q30" s="1">
        <f t="shared" si="2"/>
        <v>3</v>
      </c>
      <c r="R30" s="1">
        <f t="shared" si="3"/>
        <v>2</v>
      </c>
      <c r="S30" s="1">
        <f t="shared" si="4"/>
        <v>2</v>
      </c>
      <c r="T30" s="1">
        <f t="shared" si="5"/>
        <v>12</v>
      </c>
    </row>
    <row r="31" spans="1:20" x14ac:dyDescent="0.25">
      <c r="A31" s="1">
        <v>120</v>
      </c>
      <c r="B31" s="3">
        <v>45462</v>
      </c>
      <c r="C31" s="3">
        <v>45462</v>
      </c>
      <c r="D31" s="3">
        <v>45465</v>
      </c>
      <c r="E31" s="3">
        <v>45467</v>
      </c>
      <c r="F31" s="3">
        <v>45472</v>
      </c>
      <c r="G31" s="3">
        <v>45475</v>
      </c>
      <c r="H31" s="3">
        <v>45480</v>
      </c>
      <c r="I31" s="1" t="s">
        <v>32</v>
      </c>
      <c r="J31" s="1" t="s">
        <v>33</v>
      </c>
      <c r="K31" s="1">
        <v>25</v>
      </c>
      <c r="L31" s="1" t="s">
        <v>52</v>
      </c>
      <c r="M31" s="1" t="str">
        <f t="shared" si="6"/>
        <v>120_25C_Aedes terrens_Goias</v>
      </c>
      <c r="N31" s="1">
        <f t="shared" si="0"/>
        <v>0</v>
      </c>
      <c r="O31" s="1">
        <f t="shared" si="7"/>
        <v>3</v>
      </c>
      <c r="P31" s="1">
        <f t="shared" si="1"/>
        <v>2</v>
      </c>
      <c r="Q31" s="1">
        <f t="shared" si="2"/>
        <v>5</v>
      </c>
      <c r="R31" s="1">
        <f t="shared" si="3"/>
        <v>3</v>
      </c>
      <c r="S31" s="1">
        <f t="shared" si="4"/>
        <v>5</v>
      </c>
      <c r="T31" s="1">
        <f t="shared" si="5"/>
        <v>18</v>
      </c>
    </row>
    <row r="32" spans="1:20" x14ac:dyDescent="0.25">
      <c r="A32" s="1">
        <v>120</v>
      </c>
      <c r="B32" s="3">
        <v>45479</v>
      </c>
      <c r="C32" s="3">
        <v>45479</v>
      </c>
      <c r="D32" s="3">
        <v>45481</v>
      </c>
      <c r="E32" s="3">
        <v>45483</v>
      </c>
      <c r="F32" s="3">
        <v>45485</v>
      </c>
      <c r="G32" s="3">
        <v>45486</v>
      </c>
      <c r="H32" s="3">
        <v>45487</v>
      </c>
      <c r="I32" s="1" t="s">
        <v>32</v>
      </c>
      <c r="J32" s="1" t="s">
        <v>33</v>
      </c>
      <c r="K32" s="1">
        <v>30</v>
      </c>
      <c r="L32" s="1" t="s">
        <v>52</v>
      </c>
      <c r="M32" s="1" t="str">
        <f t="shared" si="6"/>
        <v>120_30C_Aedes terrens_Goias</v>
      </c>
      <c r="N32" s="1">
        <f t="shared" si="0"/>
        <v>0</v>
      </c>
      <c r="O32" s="1">
        <f t="shared" si="7"/>
        <v>2</v>
      </c>
      <c r="P32" s="1">
        <f t="shared" si="1"/>
        <v>2</v>
      </c>
      <c r="Q32" s="1">
        <f t="shared" si="2"/>
        <v>2</v>
      </c>
      <c r="R32" s="1">
        <f t="shared" si="3"/>
        <v>1</v>
      </c>
      <c r="S32" s="1">
        <f t="shared" si="4"/>
        <v>1</v>
      </c>
      <c r="T32" s="1">
        <f t="shared" si="5"/>
        <v>8</v>
      </c>
    </row>
    <row r="33" spans="1:20" x14ac:dyDescent="0.25">
      <c r="A33" s="1">
        <v>121</v>
      </c>
      <c r="B33" s="3">
        <v>45462</v>
      </c>
      <c r="C33" s="3">
        <v>45462</v>
      </c>
      <c r="D33" s="3">
        <v>45466</v>
      </c>
      <c r="E33" s="3">
        <v>45471</v>
      </c>
      <c r="F33" s="3">
        <v>45473</v>
      </c>
      <c r="G33" s="3">
        <v>45474</v>
      </c>
      <c r="H33" s="3">
        <v>45476</v>
      </c>
      <c r="I33" s="1" t="s">
        <v>32</v>
      </c>
      <c r="J33" s="1" t="s">
        <v>34</v>
      </c>
      <c r="K33" s="1">
        <v>25</v>
      </c>
      <c r="L33" s="1" t="s">
        <v>52</v>
      </c>
      <c r="M33" s="1" t="str">
        <f t="shared" si="6"/>
        <v>121_25C_Aedes terrens_Goias</v>
      </c>
      <c r="N33" s="1">
        <f t="shared" si="0"/>
        <v>0</v>
      </c>
      <c r="O33" s="1">
        <f t="shared" si="7"/>
        <v>4</v>
      </c>
      <c r="P33" s="1">
        <f t="shared" si="1"/>
        <v>5</v>
      </c>
      <c r="Q33" s="1">
        <f t="shared" si="2"/>
        <v>2</v>
      </c>
      <c r="R33" s="1">
        <f t="shared" si="3"/>
        <v>1</v>
      </c>
      <c r="S33" s="1">
        <f t="shared" si="4"/>
        <v>2</v>
      </c>
      <c r="T33" s="1">
        <f t="shared" si="5"/>
        <v>14</v>
      </c>
    </row>
    <row r="34" spans="1:20" x14ac:dyDescent="0.25">
      <c r="A34" s="1">
        <v>121</v>
      </c>
      <c r="B34" s="3">
        <v>45484</v>
      </c>
      <c r="C34" s="3">
        <v>45484</v>
      </c>
      <c r="D34" s="3">
        <v>45486</v>
      </c>
      <c r="E34" s="3">
        <v>45487</v>
      </c>
      <c r="F34" s="3">
        <v>45490</v>
      </c>
      <c r="G34" s="3">
        <v>45492</v>
      </c>
      <c r="H34" s="3">
        <v>45494</v>
      </c>
      <c r="I34" s="1" t="s">
        <v>32</v>
      </c>
      <c r="J34" s="1" t="s">
        <v>33</v>
      </c>
      <c r="K34" s="1">
        <v>30</v>
      </c>
      <c r="L34" s="1" t="s">
        <v>52</v>
      </c>
      <c r="M34" s="1" t="str">
        <f t="shared" si="6"/>
        <v>121_30C_Aedes terrens_Goias</v>
      </c>
      <c r="N34" s="1">
        <f t="shared" ref="N34:N65" si="8">C34-B34</f>
        <v>0</v>
      </c>
      <c r="O34" s="1">
        <f t="shared" ref="O34:O65" si="9">D34-C34</f>
        <v>2</v>
      </c>
      <c r="P34" s="1">
        <f t="shared" ref="P34:P65" si="10">E34-D34</f>
        <v>1</v>
      </c>
      <c r="Q34" s="1">
        <f t="shared" ref="Q34:Q65" si="11">F34-E34</f>
        <v>3</v>
      </c>
      <c r="R34" s="1">
        <f t="shared" ref="R34:R65" si="12">G34-F34</f>
        <v>2</v>
      </c>
      <c r="S34" s="1">
        <f t="shared" ref="S34:S65" si="13">H34-G34</f>
        <v>2</v>
      </c>
      <c r="T34" s="1">
        <f t="shared" ref="T34:T65" si="14">H34-B34</f>
        <v>10</v>
      </c>
    </row>
    <row r="35" spans="1:20" x14ac:dyDescent="0.25">
      <c r="A35" s="1">
        <v>122</v>
      </c>
      <c r="B35" s="3">
        <v>45462</v>
      </c>
      <c r="C35" s="3">
        <v>45462</v>
      </c>
      <c r="D35" s="3">
        <v>45465</v>
      </c>
      <c r="E35" s="3">
        <v>45468</v>
      </c>
      <c r="F35" s="3">
        <v>45470</v>
      </c>
      <c r="G35" s="3">
        <v>45473</v>
      </c>
      <c r="H35" s="3">
        <v>45475</v>
      </c>
      <c r="I35" s="1" t="s">
        <v>32</v>
      </c>
      <c r="J35" s="1" t="s">
        <v>33</v>
      </c>
      <c r="K35" s="1">
        <v>25</v>
      </c>
      <c r="L35" s="1" t="s">
        <v>52</v>
      </c>
      <c r="M35" s="1" t="str">
        <f t="shared" si="6"/>
        <v>122_25C_Aedes terrens_Goias</v>
      </c>
      <c r="N35" s="1">
        <f t="shared" si="8"/>
        <v>0</v>
      </c>
      <c r="O35" s="1">
        <f t="shared" si="9"/>
        <v>3</v>
      </c>
      <c r="P35" s="1">
        <f t="shared" si="10"/>
        <v>3</v>
      </c>
      <c r="Q35" s="1">
        <f t="shared" si="11"/>
        <v>2</v>
      </c>
      <c r="R35" s="1">
        <f t="shared" si="12"/>
        <v>3</v>
      </c>
      <c r="S35" s="1">
        <f t="shared" si="13"/>
        <v>2</v>
      </c>
      <c r="T35" s="1">
        <f t="shared" si="14"/>
        <v>13</v>
      </c>
    </row>
    <row r="36" spans="1:20" x14ac:dyDescent="0.25">
      <c r="A36" s="1">
        <v>122</v>
      </c>
      <c r="B36" s="3">
        <v>45484</v>
      </c>
      <c r="C36" s="3">
        <v>45484</v>
      </c>
      <c r="D36" s="3">
        <v>45486</v>
      </c>
      <c r="E36" s="3">
        <v>45487</v>
      </c>
      <c r="F36" s="3">
        <v>45489</v>
      </c>
      <c r="G36" s="3">
        <v>45496</v>
      </c>
      <c r="H36" s="3">
        <v>45498</v>
      </c>
      <c r="I36" s="1" t="s">
        <v>32</v>
      </c>
      <c r="J36" s="1" t="s">
        <v>33</v>
      </c>
      <c r="K36" s="1">
        <v>30</v>
      </c>
      <c r="L36" s="1" t="s">
        <v>52</v>
      </c>
      <c r="M36" s="1" t="str">
        <f t="shared" si="6"/>
        <v>122_30C_Aedes terrens_Goias</v>
      </c>
      <c r="N36" s="1">
        <f t="shared" si="8"/>
        <v>0</v>
      </c>
      <c r="O36" s="1">
        <f t="shared" si="9"/>
        <v>2</v>
      </c>
      <c r="P36" s="1">
        <f t="shared" si="10"/>
        <v>1</v>
      </c>
      <c r="Q36" s="1">
        <f t="shared" si="11"/>
        <v>2</v>
      </c>
      <c r="R36" s="1">
        <f t="shared" si="12"/>
        <v>7</v>
      </c>
      <c r="S36" s="1">
        <f t="shared" si="13"/>
        <v>2</v>
      </c>
      <c r="T36" s="1">
        <f t="shared" si="14"/>
        <v>14</v>
      </c>
    </row>
    <row r="37" spans="1:20" x14ac:dyDescent="0.25">
      <c r="A37" s="1">
        <v>123</v>
      </c>
      <c r="B37" s="3">
        <v>45462</v>
      </c>
      <c r="C37" s="3">
        <v>45462</v>
      </c>
      <c r="D37" s="3">
        <v>45465</v>
      </c>
      <c r="E37" s="3">
        <v>45467</v>
      </c>
      <c r="F37" s="3">
        <v>45469</v>
      </c>
      <c r="G37" s="3">
        <v>45475</v>
      </c>
      <c r="H37" s="3">
        <v>45478</v>
      </c>
      <c r="I37" s="1" t="s">
        <v>32</v>
      </c>
      <c r="J37" s="1" t="s">
        <v>34</v>
      </c>
      <c r="K37" s="1">
        <v>25</v>
      </c>
      <c r="L37" s="1" t="s">
        <v>52</v>
      </c>
      <c r="M37" s="1" t="str">
        <f t="shared" si="6"/>
        <v>123_25C_Aedes terrens_Goias</v>
      </c>
      <c r="N37" s="1">
        <f t="shared" si="8"/>
        <v>0</v>
      </c>
      <c r="O37" s="1">
        <f t="shared" si="9"/>
        <v>3</v>
      </c>
      <c r="P37" s="1">
        <f t="shared" si="10"/>
        <v>2</v>
      </c>
      <c r="Q37" s="1">
        <f t="shared" si="11"/>
        <v>2</v>
      </c>
      <c r="R37" s="1">
        <f t="shared" si="12"/>
        <v>6</v>
      </c>
      <c r="S37" s="1">
        <f t="shared" si="13"/>
        <v>3</v>
      </c>
      <c r="T37" s="1">
        <f t="shared" si="14"/>
        <v>16</v>
      </c>
    </row>
    <row r="38" spans="1:20" x14ac:dyDescent="0.25">
      <c r="A38" s="1">
        <v>123</v>
      </c>
      <c r="B38" s="3">
        <v>45484</v>
      </c>
      <c r="C38" s="3">
        <v>45484</v>
      </c>
      <c r="D38" s="3">
        <v>45486</v>
      </c>
      <c r="E38" s="3">
        <v>45487</v>
      </c>
      <c r="F38" s="3">
        <v>45489</v>
      </c>
      <c r="G38" s="3">
        <v>45493</v>
      </c>
      <c r="H38" s="3">
        <v>45495</v>
      </c>
      <c r="I38" s="1" t="s">
        <v>32</v>
      </c>
      <c r="J38" s="1" t="s">
        <v>33</v>
      </c>
      <c r="K38" s="1">
        <v>30</v>
      </c>
      <c r="L38" s="1" t="s">
        <v>52</v>
      </c>
      <c r="M38" s="1" t="str">
        <f t="shared" si="6"/>
        <v>123_30C_Aedes terrens_Goias</v>
      </c>
      <c r="N38" s="1">
        <f t="shared" si="8"/>
        <v>0</v>
      </c>
      <c r="O38" s="1">
        <f t="shared" si="9"/>
        <v>2</v>
      </c>
      <c r="P38" s="1">
        <f t="shared" si="10"/>
        <v>1</v>
      </c>
      <c r="Q38" s="1">
        <f t="shared" si="11"/>
        <v>2</v>
      </c>
      <c r="R38" s="1">
        <f t="shared" si="12"/>
        <v>4</v>
      </c>
      <c r="S38" s="1">
        <f t="shared" si="13"/>
        <v>2</v>
      </c>
      <c r="T38" s="1">
        <f t="shared" si="14"/>
        <v>11</v>
      </c>
    </row>
    <row r="39" spans="1:20" x14ac:dyDescent="0.25">
      <c r="A39" s="1">
        <v>124</v>
      </c>
      <c r="B39" s="3">
        <v>45462</v>
      </c>
      <c r="C39" s="3">
        <v>45462</v>
      </c>
      <c r="D39" s="3">
        <v>45465</v>
      </c>
      <c r="E39" s="3">
        <v>45466</v>
      </c>
      <c r="F39" s="3">
        <v>45468</v>
      </c>
      <c r="G39" s="3">
        <v>45472</v>
      </c>
      <c r="H39" s="3">
        <v>45475</v>
      </c>
      <c r="I39" s="1" t="s">
        <v>32</v>
      </c>
      <c r="J39" s="1" t="s">
        <v>33</v>
      </c>
      <c r="K39" s="1">
        <v>25</v>
      </c>
      <c r="L39" s="1" t="s">
        <v>52</v>
      </c>
      <c r="M39" s="1" t="str">
        <f t="shared" si="6"/>
        <v>124_25C_Aedes terrens_Goias</v>
      </c>
      <c r="N39" s="1">
        <f t="shared" si="8"/>
        <v>0</v>
      </c>
      <c r="O39" s="1">
        <f t="shared" si="9"/>
        <v>3</v>
      </c>
      <c r="P39" s="1">
        <f t="shared" si="10"/>
        <v>1</v>
      </c>
      <c r="Q39" s="1">
        <f t="shared" si="11"/>
        <v>2</v>
      </c>
      <c r="R39" s="1">
        <f t="shared" si="12"/>
        <v>4</v>
      </c>
      <c r="S39" s="1">
        <f t="shared" si="13"/>
        <v>3</v>
      </c>
      <c r="T39" s="1">
        <f t="shared" si="14"/>
        <v>13</v>
      </c>
    </row>
    <row r="40" spans="1:20" x14ac:dyDescent="0.25">
      <c r="A40" s="1">
        <v>124</v>
      </c>
      <c r="B40" s="3">
        <v>45484</v>
      </c>
      <c r="C40" s="3">
        <v>45484</v>
      </c>
      <c r="D40" s="3">
        <v>45487</v>
      </c>
      <c r="E40" s="3">
        <v>45488</v>
      </c>
      <c r="F40" s="3">
        <v>45490</v>
      </c>
      <c r="G40" s="3">
        <v>45492</v>
      </c>
      <c r="H40" s="3">
        <v>45494</v>
      </c>
      <c r="I40" s="1" t="s">
        <v>32</v>
      </c>
      <c r="J40" s="1" t="s">
        <v>33</v>
      </c>
      <c r="K40" s="1">
        <v>30</v>
      </c>
      <c r="L40" s="1" t="s">
        <v>52</v>
      </c>
      <c r="M40" s="1" t="str">
        <f t="shared" si="6"/>
        <v>124_30C_Aedes terrens_Goias</v>
      </c>
      <c r="N40" s="1">
        <f t="shared" si="8"/>
        <v>0</v>
      </c>
      <c r="O40" s="1">
        <f t="shared" si="9"/>
        <v>3</v>
      </c>
      <c r="P40" s="1">
        <f t="shared" si="10"/>
        <v>1</v>
      </c>
      <c r="Q40" s="1">
        <f t="shared" si="11"/>
        <v>2</v>
      </c>
      <c r="R40" s="1">
        <f t="shared" si="12"/>
        <v>2</v>
      </c>
      <c r="S40" s="1">
        <f t="shared" si="13"/>
        <v>2</v>
      </c>
      <c r="T40" s="1">
        <f t="shared" si="14"/>
        <v>10</v>
      </c>
    </row>
    <row r="41" spans="1:20" x14ac:dyDescent="0.25">
      <c r="A41" s="1">
        <v>125</v>
      </c>
      <c r="B41" s="3">
        <v>45462</v>
      </c>
      <c r="C41" s="3">
        <v>45462</v>
      </c>
      <c r="D41" s="3">
        <v>45465</v>
      </c>
      <c r="E41" s="3">
        <v>45466</v>
      </c>
      <c r="F41" s="3">
        <v>45468</v>
      </c>
      <c r="G41" s="3">
        <v>45472</v>
      </c>
      <c r="H41" s="3">
        <v>45475</v>
      </c>
      <c r="I41" s="1" t="s">
        <v>32</v>
      </c>
      <c r="J41" s="1" t="s">
        <v>33</v>
      </c>
      <c r="K41" s="1">
        <v>25</v>
      </c>
      <c r="L41" s="1" t="s">
        <v>52</v>
      </c>
      <c r="M41" s="1" t="str">
        <f t="shared" si="6"/>
        <v>125_25C_Aedes terrens_Goias</v>
      </c>
      <c r="N41" s="1">
        <f t="shared" si="8"/>
        <v>0</v>
      </c>
      <c r="O41" s="1">
        <f t="shared" si="9"/>
        <v>3</v>
      </c>
      <c r="P41" s="1">
        <f t="shared" si="10"/>
        <v>1</v>
      </c>
      <c r="Q41" s="1">
        <f t="shared" si="11"/>
        <v>2</v>
      </c>
      <c r="R41" s="1">
        <f t="shared" si="12"/>
        <v>4</v>
      </c>
      <c r="S41" s="1">
        <f t="shared" si="13"/>
        <v>3</v>
      </c>
      <c r="T41" s="1">
        <f t="shared" si="14"/>
        <v>13</v>
      </c>
    </row>
    <row r="42" spans="1:20" x14ac:dyDescent="0.25">
      <c r="A42" s="1">
        <v>125</v>
      </c>
      <c r="B42" s="3">
        <v>45484</v>
      </c>
      <c r="C42" s="3">
        <v>45484</v>
      </c>
      <c r="D42" s="3">
        <v>45486</v>
      </c>
      <c r="E42" s="3">
        <v>45487</v>
      </c>
      <c r="F42" s="3">
        <v>45490</v>
      </c>
      <c r="G42" s="3">
        <v>45492</v>
      </c>
      <c r="H42" s="3">
        <v>45495</v>
      </c>
      <c r="I42" s="1" t="s">
        <v>32</v>
      </c>
      <c r="J42" s="1" t="s">
        <v>34</v>
      </c>
      <c r="K42" s="1">
        <v>30</v>
      </c>
      <c r="L42" s="1" t="s">
        <v>52</v>
      </c>
      <c r="M42" s="1" t="str">
        <f t="shared" si="6"/>
        <v>125_30C_Aedes terrens_Goias</v>
      </c>
      <c r="N42" s="1">
        <f t="shared" si="8"/>
        <v>0</v>
      </c>
      <c r="O42" s="1">
        <f t="shared" si="9"/>
        <v>2</v>
      </c>
      <c r="P42" s="1">
        <f t="shared" si="10"/>
        <v>1</v>
      </c>
      <c r="Q42" s="1">
        <f t="shared" si="11"/>
        <v>3</v>
      </c>
      <c r="R42" s="1">
        <f t="shared" si="12"/>
        <v>2</v>
      </c>
      <c r="S42" s="1">
        <f t="shared" si="13"/>
        <v>3</v>
      </c>
      <c r="T42" s="1">
        <f t="shared" si="14"/>
        <v>11</v>
      </c>
    </row>
    <row r="43" spans="1:20" x14ac:dyDescent="0.25">
      <c r="A43" s="1">
        <v>126</v>
      </c>
      <c r="B43" s="3">
        <v>45462</v>
      </c>
      <c r="C43" s="3">
        <v>45462</v>
      </c>
      <c r="D43" s="3">
        <v>45465</v>
      </c>
      <c r="E43" s="3">
        <v>45467</v>
      </c>
      <c r="F43" s="3">
        <v>45469</v>
      </c>
      <c r="G43" s="3">
        <v>45473</v>
      </c>
      <c r="H43" s="3">
        <v>45476</v>
      </c>
      <c r="I43" s="1" t="s">
        <v>32</v>
      </c>
      <c r="J43" s="1" t="s">
        <v>34</v>
      </c>
      <c r="K43" s="1">
        <v>25</v>
      </c>
      <c r="L43" s="1" t="s">
        <v>52</v>
      </c>
      <c r="M43" s="1" t="str">
        <f t="shared" si="6"/>
        <v>126_25C_Aedes terrens_Goias</v>
      </c>
      <c r="N43" s="1">
        <f t="shared" si="8"/>
        <v>0</v>
      </c>
      <c r="O43" s="1">
        <f t="shared" si="9"/>
        <v>3</v>
      </c>
      <c r="P43" s="1">
        <f t="shared" si="10"/>
        <v>2</v>
      </c>
      <c r="Q43" s="1">
        <f t="shared" si="11"/>
        <v>2</v>
      </c>
      <c r="R43" s="1">
        <f t="shared" si="12"/>
        <v>4</v>
      </c>
      <c r="S43" s="1">
        <f t="shared" si="13"/>
        <v>3</v>
      </c>
      <c r="T43" s="1">
        <f t="shared" si="14"/>
        <v>14</v>
      </c>
    </row>
    <row r="44" spans="1:20" x14ac:dyDescent="0.25">
      <c r="A44" s="1">
        <v>127</v>
      </c>
      <c r="B44" s="3">
        <v>45484</v>
      </c>
      <c r="C44" s="3">
        <v>45484</v>
      </c>
      <c r="D44" s="3">
        <v>45487</v>
      </c>
      <c r="E44" s="3">
        <v>45489</v>
      </c>
      <c r="F44" s="3">
        <v>45490</v>
      </c>
      <c r="G44" s="3">
        <v>45492</v>
      </c>
      <c r="H44" s="3">
        <v>45494</v>
      </c>
      <c r="I44" s="1" t="s">
        <v>32</v>
      </c>
      <c r="J44" s="1" t="s">
        <v>33</v>
      </c>
      <c r="K44" s="1">
        <v>30</v>
      </c>
      <c r="L44" s="1" t="s">
        <v>52</v>
      </c>
      <c r="M44" s="1" t="str">
        <f t="shared" si="6"/>
        <v>127_30C_Aedes terrens_Goias</v>
      </c>
      <c r="N44" s="1">
        <f t="shared" si="8"/>
        <v>0</v>
      </c>
      <c r="O44" s="1">
        <f t="shared" si="9"/>
        <v>3</v>
      </c>
      <c r="P44" s="1">
        <f t="shared" si="10"/>
        <v>2</v>
      </c>
      <c r="Q44" s="1">
        <f t="shared" si="11"/>
        <v>1</v>
      </c>
      <c r="R44" s="1">
        <f t="shared" si="12"/>
        <v>2</v>
      </c>
      <c r="S44" s="1">
        <f t="shared" si="13"/>
        <v>2</v>
      </c>
      <c r="T44" s="1">
        <f t="shared" si="14"/>
        <v>10</v>
      </c>
    </row>
    <row r="45" spans="1:20" x14ac:dyDescent="0.25">
      <c r="A45" s="1">
        <v>128</v>
      </c>
      <c r="B45" s="3">
        <v>45462</v>
      </c>
      <c r="C45" s="3">
        <v>45462</v>
      </c>
      <c r="D45" s="3">
        <v>45465</v>
      </c>
      <c r="E45" s="3">
        <v>45468</v>
      </c>
      <c r="F45" s="3">
        <v>45471</v>
      </c>
      <c r="G45" s="3">
        <v>45473</v>
      </c>
      <c r="H45" s="3">
        <v>45476</v>
      </c>
      <c r="I45" s="1" t="s">
        <v>32</v>
      </c>
      <c r="J45" s="1" t="s">
        <v>33</v>
      </c>
      <c r="K45" s="1">
        <v>25</v>
      </c>
      <c r="L45" s="1" t="s">
        <v>52</v>
      </c>
      <c r="M45" s="1" t="str">
        <f t="shared" si="6"/>
        <v>128_25C_Aedes terrens_Goias</v>
      </c>
      <c r="N45" s="1">
        <f t="shared" si="8"/>
        <v>0</v>
      </c>
      <c r="O45" s="1">
        <f t="shared" si="9"/>
        <v>3</v>
      </c>
      <c r="P45" s="1">
        <f t="shared" si="10"/>
        <v>3</v>
      </c>
      <c r="Q45" s="1">
        <f t="shared" si="11"/>
        <v>3</v>
      </c>
      <c r="R45" s="1">
        <f t="shared" si="12"/>
        <v>2</v>
      </c>
      <c r="S45" s="1">
        <f t="shared" si="13"/>
        <v>3</v>
      </c>
      <c r="T45" s="1">
        <f t="shared" si="14"/>
        <v>14</v>
      </c>
    </row>
    <row r="46" spans="1:20" x14ac:dyDescent="0.25">
      <c r="A46" s="1">
        <v>129</v>
      </c>
      <c r="B46" s="3">
        <v>45462</v>
      </c>
      <c r="C46" s="3">
        <v>45462</v>
      </c>
      <c r="D46" s="3">
        <v>45465</v>
      </c>
      <c r="E46" s="3">
        <v>45466</v>
      </c>
      <c r="F46" s="3">
        <v>45468</v>
      </c>
      <c r="G46" s="3">
        <v>45472</v>
      </c>
      <c r="H46" s="3">
        <v>45475</v>
      </c>
      <c r="I46" s="1" t="s">
        <v>32</v>
      </c>
      <c r="J46" s="1" t="s">
        <v>33</v>
      </c>
      <c r="K46" s="1">
        <v>25</v>
      </c>
      <c r="L46" s="1" t="s">
        <v>52</v>
      </c>
      <c r="M46" s="1" t="str">
        <f t="shared" si="6"/>
        <v>129_25C_Aedes terrens_Goias</v>
      </c>
      <c r="N46" s="1">
        <f t="shared" si="8"/>
        <v>0</v>
      </c>
      <c r="O46" s="1">
        <f t="shared" si="9"/>
        <v>3</v>
      </c>
      <c r="P46" s="1">
        <f t="shared" si="10"/>
        <v>1</v>
      </c>
      <c r="Q46" s="1">
        <f t="shared" si="11"/>
        <v>2</v>
      </c>
      <c r="R46" s="1">
        <f t="shared" si="12"/>
        <v>4</v>
      </c>
      <c r="S46" s="1">
        <f t="shared" si="13"/>
        <v>3</v>
      </c>
      <c r="T46" s="1">
        <f t="shared" si="14"/>
        <v>13</v>
      </c>
    </row>
    <row r="47" spans="1:20" x14ac:dyDescent="0.25">
      <c r="A47" s="1">
        <v>13</v>
      </c>
      <c r="B47" s="3">
        <v>45462</v>
      </c>
      <c r="C47" s="3">
        <v>45462</v>
      </c>
      <c r="D47" s="3">
        <v>45465</v>
      </c>
      <c r="E47" s="3">
        <v>45466</v>
      </c>
      <c r="F47" s="3">
        <v>45468</v>
      </c>
      <c r="G47" s="3">
        <v>45472</v>
      </c>
      <c r="H47" s="3">
        <v>45475</v>
      </c>
      <c r="I47" s="1" t="s">
        <v>32</v>
      </c>
      <c r="J47" s="1" t="s">
        <v>33</v>
      </c>
      <c r="K47" s="1">
        <v>25</v>
      </c>
      <c r="L47" s="1" t="s">
        <v>52</v>
      </c>
      <c r="M47" s="1" t="str">
        <f t="shared" si="6"/>
        <v>13_25C_Aedes terrens_Goias</v>
      </c>
      <c r="N47" s="1">
        <f t="shared" si="8"/>
        <v>0</v>
      </c>
      <c r="O47" s="1">
        <f t="shared" si="9"/>
        <v>3</v>
      </c>
      <c r="P47" s="1">
        <f t="shared" si="10"/>
        <v>1</v>
      </c>
      <c r="Q47" s="1">
        <f t="shared" si="11"/>
        <v>2</v>
      </c>
      <c r="R47" s="1">
        <f t="shared" si="12"/>
        <v>4</v>
      </c>
      <c r="S47" s="1">
        <f t="shared" si="13"/>
        <v>3</v>
      </c>
      <c r="T47" s="1">
        <f t="shared" si="14"/>
        <v>13</v>
      </c>
    </row>
    <row r="48" spans="1:20" x14ac:dyDescent="0.25">
      <c r="A48" s="1">
        <v>130</v>
      </c>
      <c r="B48" s="3">
        <v>45462</v>
      </c>
      <c r="C48" s="3">
        <v>45462</v>
      </c>
      <c r="D48" s="3">
        <v>45465</v>
      </c>
      <c r="E48" s="3">
        <v>45466</v>
      </c>
      <c r="F48" s="3">
        <v>45468</v>
      </c>
      <c r="G48" s="3">
        <v>45475</v>
      </c>
      <c r="H48" s="3">
        <v>45476</v>
      </c>
      <c r="I48" s="1" t="s">
        <v>32</v>
      </c>
      <c r="J48" s="1" t="s">
        <v>34</v>
      </c>
      <c r="K48" s="1">
        <v>25</v>
      </c>
      <c r="L48" s="1" t="s">
        <v>52</v>
      </c>
      <c r="M48" s="1" t="str">
        <f t="shared" si="6"/>
        <v>130_25C_Aedes terrens_Goias</v>
      </c>
      <c r="N48" s="1">
        <f t="shared" si="8"/>
        <v>0</v>
      </c>
      <c r="O48" s="1">
        <f t="shared" si="9"/>
        <v>3</v>
      </c>
      <c r="P48" s="1">
        <f t="shared" si="10"/>
        <v>1</v>
      </c>
      <c r="Q48" s="1">
        <f t="shared" si="11"/>
        <v>2</v>
      </c>
      <c r="R48" s="1">
        <f t="shared" si="12"/>
        <v>7</v>
      </c>
      <c r="S48" s="1">
        <f t="shared" si="13"/>
        <v>1</v>
      </c>
      <c r="T48" s="1">
        <f t="shared" si="14"/>
        <v>14</v>
      </c>
    </row>
    <row r="49" spans="1:20" x14ac:dyDescent="0.25">
      <c r="A49" s="1">
        <v>131</v>
      </c>
      <c r="B49" s="3">
        <v>45486</v>
      </c>
      <c r="C49" s="3">
        <v>45486</v>
      </c>
      <c r="D49" s="3">
        <v>45487</v>
      </c>
      <c r="E49" s="3">
        <v>45490</v>
      </c>
      <c r="F49" s="3">
        <v>45492</v>
      </c>
      <c r="G49" s="3">
        <v>45495</v>
      </c>
      <c r="H49" s="3">
        <v>45497</v>
      </c>
      <c r="I49" s="1" t="s">
        <v>32</v>
      </c>
      <c r="J49" s="1" t="s">
        <v>33</v>
      </c>
      <c r="K49" s="1">
        <v>30</v>
      </c>
      <c r="L49" s="1" t="s">
        <v>52</v>
      </c>
      <c r="M49" s="1" t="str">
        <f t="shared" si="6"/>
        <v>131_30C_Aedes terrens_Goias</v>
      </c>
      <c r="N49" s="1">
        <f t="shared" si="8"/>
        <v>0</v>
      </c>
      <c r="O49" s="1">
        <f t="shared" si="9"/>
        <v>1</v>
      </c>
      <c r="P49" s="1">
        <f t="shared" si="10"/>
        <v>3</v>
      </c>
      <c r="Q49" s="1">
        <f t="shared" si="11"/>
        <v>2</v>
      </c>
      <c r="R49" s="1">
        <f t="shared" si="12"/>
        <v>3</v>
      </c>
      <c r="S49" s="1">
        <f t="shared" si="13"/>
        <v>2</v>
      </c>
      <c r="T49" s="1">
        <f t="shared" si="14"/>
        <v>11</v>
      </c>
    </row>
    <row r="50" spans="1:20" x14ac:dyDescent="0.25">
      <c r="A50" s="1">
        <v>132</v>
      </c>
      <c r="B50" s="3">
        <v>45462</v>
      </c>
      <c r="C50" s="3">
        <v>45462</v>
      </c>
      <c r="D50" s="3">
        <v>45465</v>
      </c>
      <c r="E50" s="3">
        <v>45468</v>
      </c>
      <c r="F50" s="3">
        <v>45471</v>
      </c>
      <c r="G50" s="3">
        <v>45473</v>
      </c>
      <c r="H50" s="3">
        <v>45476</v>
      </c>
      <c r="I50" s="1" t="s">
        <v>32</v>
      </c>
      <c r="J50" s="1" t="s">
        <v>34</v>
      </c>
      <c r="K50" s="1">
        <v>25</v>
      </c>
      <c r="L50" s="1" t="s">
        <v>52</v>
      </c>
      <c r="M50" s="1" t="str">
        <f t="shared" si="6"/>
        <v>132_25C_Aedes terrens_Goias</v>
      </c>
      <c r="N50" s="1">
        <f t="shared" si="8"/>
        <v>0</v>
      </c>
      <c r="O50" s="1">
        <f t="shared" si="9"/>
        <v>3</v>
      </c>
      <c r="P50" s="1">
        <f t="shared" si="10"/>
        <v>3</v>
      </c>
      <c r="Q50" s="1">
        <f t="shared" si="11"/>
        <v>3</v>
      </c>
      <c r="R50" s="1">
        <f t="shared" si="12"/>
        <v>2</v>
      </c>
      <c r="S50" s="1">
        <f t="shared" si="13"/>
        <v>3</v>
      </c>
      <c r="T50" s="1">
        <f t="shared" si="14"/>
        <v>14</v>
      </c>
    </row>
    <row r="51" spans="1:20" x14ac:dyDescent="0.25">
      <c r="A51" s="1">
        <v>133</v>
      </c>
      <c r="B51" s="3">
        <v>45462</v>
      </c>
      <c r="C51" s="3">
        <v>45462</v>
      </c>
      <c r="D51" s="3">
        <v>45465</v>
      </c>
      <c r="E51" s="3">
        <v>45467</v>
      </c>
      <c r="F51" s="3">
        <v>45469</v>
      </c>
      <c r="G51" s="3">
        <v>45473</v>
      </c>
      <c r="H51" s="3">
        <v>45476</v>
      </c>
      <c r="I51" s="1" t="s">
        <v>32</v>
      </c>
      <c r="J51" s="1" t="s">
        <v>34</v>
      </c>
      <c r="K51" s="1">
        <v>25</v>
      </c>
      <c r="L51" s="1" t="s">
        <v>52</v>
      </c>
      <c r="M51" s="1" t="str">
        <f t="shared" si="6"/>
        <v>133_25C_Aedes terrens_Goias</v>
      </c>
      <c r="N51" s="1">
        <f t="shared" si="8"/>
        <v>0</v>
      </c>
      <c r="O51" s="1">
        <f t="shared" si="9"/>
        <v>3</v>
      </c>
      <c r="P51" s="1">
        <f t="shared" si="10"/>
        <v>2</v>
      </c>
      <c r="Q51" s="1">
        <f t="shared" si="11"/>
        <v>2</v>
      </c>
      <c r="R51" s="1">
        <f t="shared" si="12"/>
        <v>4</v>
      </c>
      <c r="S51" s="1">
        <f t="shared" si="13"/>
        <v>3</v>
      </c>
      <c r="T51" s="1">
        <f t="shared" si="14"/>
        <v>14</v>
      </c>
    </row>
    <row r="52" spans="1:20" x14ac:dyDescent="0.25">
      <c r="A52" s="1">
        <v>133</v>
      </c>
      <c r="B52" s="3">
        <v>45494</v>
      </c>
      <c r="C52" s="3">
        <v>45494</v>
      </c>
      <c r="D52" s="3">
        <v>45496</v>
      </c>
      <c r="E52" s="3">
        <v>45499</v>
      </c>
      <c r="F52" s="3">
        <v>45501</v>
      </c>
      <c r="G52" s="3">
        <v>45504</v>
      </c>
      <c r="H52" s="3">
        <v>45507</v>
      </c>
      <c r="I52" s="1" t="s">
        <v>32</v>
      </c>
      <c r="J52" s="1" t="s">
        <v>34</v>
      </c>
      <c r="K52" s="1">
        <v>30</v>
      </c>
      <c r="L52" s="1" t="s">
        <v>52</v>
      </c>
      <c r="M52" s="1" t="str">
        <f t="shared" si="6"/>
        <v>133_30C_Aedes terrens_Goias</v>
      </c>
      <c r="N52" s="1">
        <f t="shared" si="8"/>
        <v>0</v>
      </c>
      <c r="O52" s="1">
        <f t="shared" si="9"/>
        <v>2</v>
      </c>
      <c r="P52" s="1">
        <f t="shared" si="10"/>
        <v>3</v>
      </c>
      <c r="Q52" s="1">
        <f t="shared" si="11"/>
        <v>2</v>
      </c>
      <c r="R52" s="1">
        <f t="shared" si="12"/>
        <v>3</v>
      </c>
      <c r="S52" s="1">
        <f t="shared" si="13"/>
        <v>3</v>
      </c>
      <c r="T52" s="1">
        <f t="shared" si="14"/>
        <v>13</v>
      </c>
    </row>
    <row r="53" spans="1:20" x14ac:dyDescent="0.25">
      <c r="A53" s="1">
        <v>134</v>
      </c>
      <c r="B53" s="3">
        <v>45462</v>
      </c>
      <c r="C53" s="3">
        <v>45462</v>
      </c>
      <c r="D53" s="3">
        <v>45465</v>
      </c>
      <c r="E53" s="3">
        <v>45467</v>
      </c>
      <c r="F53" s="3">
        <v>45469</v>
      </c>
      <c r="G53" s="3">
        <v>45474</v>
      </c>
      <c r="H53" s="3">
        <v>45476</v>
      </c>
      <c r="I53" s="1" t="s">
        <v>32</v>
      </c>
      <c r="J53" s="1" t="s">
        <v>33</v>
      </c>
      <c r="K53" s="1">
        <v>25</v>
      </c>
      <c r="L53" s="1" t="s">
        <v>52</v>
      </c>
      <c r="M53" s="1" t="str">
        <f t="shared" si="6"/>
        <v>134_25C_Aedes terrens_Goias</v>
      </c>
      <c r="N53" s="1">
        <f t="shared" si="8"/>
        <v>0</v>
      </c>
      <c r="O53" s="1">
        <f t="shared" si="9"/>
        <v>3</v>
      </c>
      <c r="P53" s="1">
        <f t="shared" si="10"/>
        <v>2</v>
      </c>
      <c r="Q53" s="1">
        <f t="shared" si="11"/>
        <v>2</v>
      </c>
      <c r="R53" s="1">
        <f t="shared" si="12"/>
        <v>5</v>
      </c>
      <c r="S53" s="1">
        <f t="shared" si="13"/>
        <v>2</v>
      </c>
      <c r="T53" s="1">
        <f t="shared" si="14"/>
        <v>14</v>
      </c>
    </row>
    <row r="54" spans="1:20" x14ac:dyDescent="0.25">
      <c r="A54" s="1">
        <v>134</v>
      </c>
      <c r="B54" s="3">
        <v>45508</v>
      </c>
      <c r="C54" s="3">
        <v>45508</v>
      </c>
      <c r="D54" s="3">
        <v>45510</v>
      </c>
      <c r="E54" s="3">
        <v>45511</v>
      </c>
      <c r="F54" s="3">
        <v>45515</v>
      </c>
      <c r="G54" s="3">
        <v>45518</v>
      </c>
      <c r="H54" s="3">
        <v>45521</v>
      </c>
      <c r="I54" s="1" t="s">
        <v>32</v>
      </c>
      <c r="J54" s="1" t="s">
        <v>34</v>
      </c>
      <c r="K54" s="1">
        <v>30</v>
      </c>
      <c r="L54" s="1" t="s">
        <v>52</v>
      </c>
      <c r="M54" s="1" t="str">
        <f t="shared" si="6"/>
        <v>134_30C_Aedes terrens_Goias</v>
      </c>
      <c r="N54" s="1">
        <f t="shared" si="8"/>
        <v>0</v>
      </c>
      <c r="O54" s="1">
        <f t="shared" si="9"/>
        <v>2</v>
      </c>
      <c r="P54" s="1">
        <f t="shared" si="10"/>
        <v>1</v>
      </c>
      <c r="Q54" s="1">
        <f t="shared" si="11"/>
        <v>4</v>
      </c>
      <c r="R54" s="1">
        <f t="shared" si="12"/>
        <v>3</v>
      </c>
      <c r="S54" s="1">
        <f t="shared" si="13"/>
        <v>3</v>
      </c>
      <c r="T54" s="1">
        <f t="shared" si="14"/>
        <v>13</v>
      </c>
    </row>
    <row r="55" spans="1:20" x14ac:dyDescent="0.25">
      <c r="A55" s="1">
        <v>135</v>
      </c>
      <c r="B55" s="3">
        <v>45462</v>
      </c>
      <c r="C55" s="3">
        <v>45462</v>
      </c>
      <c r="D55" s="3">
        <v>45465</v>
      </c>
      <c r="E55" s="3">
        <v>45466</v>
      </c>
      <c r="F55" s="3">
        <v>45468</v>
      </c>
      <c r="G55" s="3">
        <v>45473</v>
      </c>
      <c r="H55" s="3">
        <v>45476</v>
      </c>
      <c r="I55" s="1" t="s">
        <v>32</v>
      </c>
      <c r="J55" s="1" t="s">
        <v>34</v>
      </c>
      <c r="K55" s="1">
        <v>25</v>
      </c>
      <c r="L55" s="1" t="s">
        <v>52</v>
      </c>
      <c r="M55" s="1" t="str">
        <f t="shared" si="6"/>
        <v>135_25C_Aedes terrens_Goias</v>
      </c>
      <c r="N55" s="1">
        <f t="shared" si="8"/>
        <v>0</v>
      </c>
      <c r="O55" s="1">
        <f t="shared" si="9"/>
        <v>3</v>
      </c>
      <c r="P55" s="1">
        <f t="shared" si="10"/>
        <v>1</v>
      </c>
      <c r="Q55" s="1">
        <f t="shared" si="11"/>
        <v>2</v>
      </c>
      <c r="R55" s="1">
        <f t="shared" si="12"/>
        <v>5</v>
      </c>
      <c r="S55" s="1">
        <f t="shared" si="13"/>
        <v>3</v>
      </c>
      <c r="T55" s="1">
        <f t="shared" si="14"/>
        <v>14</v>
      </c>
    </row>
    <row r="56" spans="1:20" x14ac:dyDescent="0.25">
      <c r="A56" s="1">
        <v>135</v>
      </c>
      <c r="B56" s="3">
        <v>45511</v>
      </c>
      <c r="C56" s="3">
        <v>45511</v>
      </c>
      <c r="D56" s="3">
        <v>45512</v>
      </c>
      <c r="E56" s="3">
        <v>45514</v>
      </c>
      <c r="F56" s="3">
        <v>45516</v>
      </c>
      <c r="G56" s="3">
        <v>45520</v>
      </c>
      <c r="H56" s="3">
        <v>45522</v>
      </c>
      <c r="I56" s="1" t="s">
        <v>32</v>
      </c>
      <c r="J56" s="1" t="s">
        <v>33</v>
      </c>
      <c r="K56" s="1">
        <v>30</v>
      </c>
      <c r="L56" s="1" t="s">
        <v>52</v>
      </c>
      <c r="M56" s="1" t="str">
        <f t="shared" si="6"/>
        <v>135_30C_Aedes terrens_Goias</v>
      </c>
      <c r="N56" s="1">
        <f t="shared" si="8"/>
        <v>0</v>
      </c>
      <c r="O56" s="1">
        <f t="shared" si="9"/>
        <v>1</v>
      </c>
      <c r="P56" s="1">
        <f t="shared" si="10"/>
        <v>2</v>
      </c>
      <c r="Q56" s="1">
        <f t="shared" si="11"/>
        <v>2</v>
      </c>
      <c r="R56" s="1">
        <f t="shared" si="12"/>
        <v>4</v>
      </c>
      <c r="S56" s="1">
        <f t="shared" si="13"/>
        <v>2</v>
      </c>
      <c r="T56" s="1">
        <f t="shared" si="14"/>
        <v>11</v>
      </c>
    </row>
    <row r="57" spans="1:20" x14ac:dyDescent="0.25">
      <c r="A57" s="1">
        <v>136</v>
      </c>
      <c r="B57" s="3">
        <v>45462</v>
      </c>
      <c r="C57" s="3">
        <v>45462</v>
      </c>
      <c r="D57" s="3">
        <v>45465</v>
      </c>
      <c r="E57" s="3">
        <v>45467</v>
      </c>
      <c r="F57" s="3">
        <v>45470</v>
      </c>
      <c r="G57" s="3">
        <v>45474</v>
      </c>
      <c r="H57" s="3">
        <v>45477</v>
      </c>
      <c r="I57" s="1" t="s">
        <v>32</v>
      </c>
      <c r="J57" s="1" t="s">
        <v>34</v>
      </c>
      <c r="K57" s="1">
        <v>25</v>
      </c>
      <c r="L57" s="1" t="s">
        <v>52</v>
      </c>
      <c r="M57" s="1" t="str">
        <f t="shared" si="6"/>
        <v>136_25C_Aedes terrens_Goias</v>
      </c>
      <c r="N57" s="1">
        <f t="shared" si="8"/>
        <v>0</v>
      </c>
      <c r="O57" s="1">
        <f t="shared" si="9"/>
        <v>3</v>
      </c>
      <c r="P57" s="1">
        <f t="shared" si="10"/>
        <v>2</v>
      </c>
      <c r="Q57" s="1">
        <f t="shared" si="11"/>
        <v>3</v>
      </c>
      <c r="R57" s="1">
        <f t="shared" si="12"/>
        <v>4</v>
      </c>
      <c r="S57" s="1">
        <f t="shared" si="13"/>
        <v>3</v>
      </c>
      <c r="T57" s="1">
        <f t="shared" si="14"/>
        <v>15</v>
      </c>
    </row>
    <row r="58" spans="1:20" x14ac:dyDescent="0.25">
      <c r="A58" s="1">
        <v>138</v>
      </c>
      <c r="B58" s="3">
        <v>45462</v>
      </c>
      <c r="C58" s="3">
        <v>45462</v>
      </c>
      <c r="D58" s="3">
        <v>45466</v>
      </c>
      <c r="E58" s="3">
        <v>45467</v>
      </c>
      <c r="F58" s="3">
        <v>45470</v>
      </c>
      <c r="G58" s="3">
        <v>45474</v>
      </c>
      <c r="H58" s="3">
        <v>45477</v>
      </c>
      <c r="I58" s="1" t="s">
        <v>32</v>
      </c>
      <c r="J58" s="1" t="s">
        <v>34</v>
      </c>
      <c r="K58" s="1">
        <v>25</v>
      </c>
      <c r="L58" s="1" t="s">
        <v>52</v>
      </c>
      <c r="M58" s="1" t="str">
        <f t="shared" si="6"/>
        <v>138_25C_Aedes terrens_Goias</v>
      </c>
      <c r="N58" s="1">
        <f t="shared" si="8"/>
        <v>0</v>
      </c>
      <c r="O58" s="1">
        <f t="shared" si="9"/>
        <v>4</v>
      </c>
      <c r="P58" s="1">
        <f t="shared" si="10"/>
        <v>1</v>
      </c>
      <c r="Q58" s="1">
        <f t="shared" si="11"/>
        <v>3</v>
      </c>
      <c r="R58" s="1">
        <f t="shared" si="12"/>
        <v>4</v>
      </c>
      <c r="S58" s="1">
        <f t="shared" si="13"/>
        <v>3</v>
      </c>
      <c r="T58" s="1">
        <f t="shared" si="14"/>
        <v>15</v>
      </c>
    </row>
    <row r="59" spans="1:20" x14ac:dyDescent="0.25">
      <c r="A59" s="1">
        <v>139</v>
      </c>
      <c r="B59" s="3">
        <v>45462</v>
      </c>
      <c r="C59" s="3">
        <v>45462</v>
      </c>
      <c r="D59" s="3">
        <v>45466</v>
      </c>
      <c r="E59" s="3">
        <v>45467</v>
      </c>
      <c r="F59" s="3">
        <v>45469</v>
      </c>
      <c r="G59" s="3">
        <v>45475</v>
      </c>
      <c r="H59" s="3">
        <v>45477</v>
      </c>
      <c r="I59" s="1" t="s">
        <v>32</v>
      </c>
      <c r="J59" s="1" t="s">
        <v>33</v>
      </c>
      <c r="K59" s="1">
        <v>25</v>
      </c>
      <c r="L59" s="1" t="s">
        <v>52</v>
      </c>
      <c r="M59" s="1" t="str">
        <f t="shared" si="6"/>
        <v>139_25C_Aedes terrens_Goias</v>
      </c>
      <c r="N59" s="1">
        <f t="shared" si="8"/>
        <v>0</v>
      </c>
      <c r="O59" s="1">
        <f t="shared" si="9"/>
        <v>4</v>
      </c>
      <c r="P59" s="1">
        <f t="shared" si="10"/>
        <v>1</v>
      </c>
      <c r="Q59" s="1">
        <f t="shared" si="11"/>
        <v>2</v>
      </c>
      <c r="R59" s="1">
        <f t="shared" si="12"/>
        <v>6</v>
      </c>
      <c r="S59" s="1">
        <f t="shared" si="13"/>
        <v>2</v>
      </c>
      <c r="T59" s="1">
        <f t="shared" si="14"/>
        <v>15</v>
      </c>
    </row>
    <row r="60" spans="1:20" x14ac:dyDescent="0.25">
      <c r="A60" s="1">
        <v>14</v>
      </c>
      <c r="B60" s="3">
        <v>45462</v>
      </c>
      <c r="C60" s="3">
        <v>45462</v>
      </c>
      <c r="D60" s="3">
        <v>45465</v>
      </c>
      <c r="E60" s="3">
        <v>45467</v>
      </c>
      <c r="F60" s="3">
        <v>45469</v>
      </c>
      <c r="G60" s="3">
        <v>45473</v>
      </c>
      <c r="H60" s="3">
        <v>45476</v>
      </c>
      <c r="I60" s="1" t="s">
        <v>32</v>
      </c>
      <c r="J60" s="1" t="s">
        <v>34</v>
      </c>
      <c r="K60" s="1">
        <v>25</v>
      </c>
      <c r="L60" s="1" t="s">
        <v>52</v>
      </c>
      <c r="M60" s="1" t="str">
        <f t="shared" si="6"/>
        <v>14_25C_Aedes terrens_Goias</v>
      </c>
      <c r="N60" s="1">
        <f t="shared" si="8"/>
        <v>0</v>
      </c>
      <c r="O60" s="1">
        <f t="shared" si="9"/>
        <v>3</v>
      </c>
      <c r="P60" s="1">
        <f t="shared" si="10"/>
        <v>2</v>
      </c>
      <c r="Q60" s="1">
        <f t="shared" si="11"/>
        <v>2</v>
      </c>
      <c r="R60" s="1">
        <f t="shared" si="12"/>
        <v>4</v>
      </c>
      <c r="S60" s="1">
        <f t="shared" si="13"/>
        <v>3</v>
      </c>
      <c r="T60" s="1">
        <f t="shared" si="14"/>
        <v>14</v>
      </c>
    </row>
    <row r="61" spans="1:20" x14ac:dyDescent="0.25">
      <c r="A61" s="1">
        <v>14</v>
      </c>
      <c r="B61" s="3">
        <v>45462</v>
      </c>
      <c r="C61" s="3">
        <v>45462</v>
      </c>
      <c r="D61" s="3">
        <v>45464</v>
      </c>
      <c r="E61" s="3">
        <v>45465</v>
      </c>
      <c r="F61" s="3">
        <v>45467</v>
      </c>
      <c r="G61" s="3">
        <v>45470</v>
      </c>
      <c r="H61" s="3">
        <v>45472</v>
      </c>
      <c r="I61" s="1" t="s">
        <v>32</v>
      </c>
      <c r="J61" s="1" t="s">
        <v>33</v>
      </c>
      <c r="K61" s="1">
        <v>30</v>
      </c>
      <c r="L61" s="1" t="s">
        <v>52</v>
      </c>
      <c r="M61" s="1" t="str">
        <f t="shared" si="6"/>
        <v>14_30C_Aedes terrens_Goias</v>
      </c>
      <c r="N61" s="1">
        <f t="shared" si="8"/>
        <v>0</v>
      </c>
      <c r="O61" s="1">
        <f t="shared" si="9"/>
        <v>2</v>
      </c>
      <c r="P61" s="1">
        <f t="shared" si="10"/>
        <v>1</v>
      </c>
      <c r="Q61" s="1">
        <f t="shared" si="11"/>
        <v>2</v>
      </c>
      <c r="R61" s="1">
        <f t="shared" si="12"/>
        <v>3</v>
      </c>
      <c r="S61" s="1">
        <f t="shared" si="13"/>
        <v>2</v>
      </c>
      <c r="T61" s="1">
        <f t="shared" si="14"/>
        <v>10</v>
      </c>
    </row>
    <row r="62" spans="1:20" x14ac:dyDescent="0.25">
      <c r="A62" s="1">
        <v>140</v>
      </c>
      <c r="B62" s="3">
        <v>45462</v>
      </c>
      <c r="C62" s="3">
        <v>45462</v>
      </c>
      <c r="D62" s="3">
        <v>45466</v>
      </c>
      <c r="E62" s="3">
        <v>45467</v>
      </c>
      <c r="F62" s="3">
        <v>45469</v>
      </c>
      <c r="G62" s="3">
        <v>45474</v>
      </c>
      <c r="H62" s="3">
        <v>45477</v>
      </c>
      <c r="I62" s="1" t="s">
        <v>32</v>
      </c>
      <c r="J62" s="1" t="s">
        <v>34</v>
      </c>
      <c r="K62" s="1">
        <v>25</v>
      </c>
      <c r="L62" s="1" t="s">
        <v>52</v>
      </c>
      <c r="M62" s="1" t="str">
        <f t="shared" si="6"/>
        <v>140_25C_Aedes terrens_Goias</v>
      </c>
      <c r="N62" s="1">
        <f t="shared" si="8"/>
        <v>0</v>
      </c>
      <c r="O62" s="1">
        <f t="shared" si="9"/>
        <v>4</v>
      </c>
      <c r="P62" s="1">
        <f t="shared" si="10"/>
        <v>1</v>
      </c>
      <c r="Q62" s="1">
        <f t="shared" si="11"/>
        <v>2</v>
      </c>
      <c r="R62" s="1">
        <f t="shared" si="12"/>
        <v>5</v>
      </c>
      <c r="S62" s="1">
        <f t="shared" si="13"/>
        <v>3</v>
      </c>
      <c r="T62" s="1">
        <f t="shared" si="14"/>
        <v>15</v>
      </c>
    </row>
    <row r="63" spans="1:20" x14ac:dyDescent="0.25">
      <c r="A63" s="1">
        <v>141</v>
      </c>
      <c r="B63" s="3">
        <v>45462</v>
      </c>
      <c r="C63" s="3">
        <v>45462</v>
      </c>
      <c r="D63" s="3">
        <v>45466</v>
      </c>
      <c r="E63" s="3">
        <v>45469</v>
      </c>
      <c r="F63" s="3">
        <v>45471</v>
      </c>
      <c r="G63" s="3">
        <v>45475</v>
      </c>
      <c r="H63" s="3">
        <v>45478</v>
      </c>
      <c r="I63" s="1" t="s">
        <v>32</v>
      </c>
      <c r="J63" s="1" t="s">
        <v>33</v>
      </c>
      <c r="K63" s="1">
        <v>25</v>
      </c>
      <c r="L63" s="1" t="s">
        <v>52</v>
      </c>
      <c r="M63" s="1" t="str">
        <f t="shared" si="6"/>
        <v>141_25C_Aedes terrens_Goias</v>
      </c>
      <c r="N63" s="1">
        <f t="shared" si="8"/>
        <v>0</v>
      </c>
      <c r="O63" s="1">
        <f t="shared" si="9"/>
        <v>4</v>
      </c>
      <c r="P63" s="1">
        <f t="shared" si="10"/>
        <v>3</v>
      </c>
      <c r="Q63" s="1">
        <f t="shared" si="11"/>
        <v>2</v>
      </c>
      <c r="R63" s="1">
        <f t="shared" si="12"/>
        <v>4</v>
      </c>
      <c r="S63" s="1">
        <f t="shared" si="13"/>
        <v>3</v>
      </c>
      <c r="T63" s="1">
        <f t="shared" si="14"/>
        <v>16</v>
      </c>
    </row>
    <row r="64" spans="1:20" x14ac:dyDescent="0.25">
      <c r="A64" s="1">
        <v>142</v>
      </c>
      <c r="B64" s="3">
        <v>45462</v>
      </c>
      <c r="C64" s="3">
        <v>45462</v>
      </c>
      <c r="D64" s="3">
        <v>45466</v>
      </c>
      <c r="E64" s="3">
        <v>45469</v>
      </c>
      <c r="F64" s="3">
        <v>45471</v>
      </c>
      <c r="G64" s="3">
        <v>45473</v>
      </c>
      <c r="H64" s="3">
        <v>45476</v>
      </c>
      <c r="I64" s="1" t="s">
        <v>32</v>
      </c>
      <c r="J64" s="1" t="s">
        <v>33</v>
      </c>
      <c r="K64" s="1">
        <v>25</v>
      </c>
      <c r="L64" s="1" t="s">
        <v>52</v>
      </c>
      <c r="M64" s="1" t="str">
        <f t="shared" si="6"/>
        <v>142_25C_Aedes terrens_Goias</v>
      </c>
      <c r="N64" s="1">
        <f t="shared" si="8"/>
        <v>0</v>
      </c>
      <c r="O64" s="1">
        <f t="shared" si="9"/>
        <v>4</v>
      </c>
      <c r="P64" s="1">
        <f t="shared" si="10"/>
        <v>3</v>
      </c>
      <c r="Q64" s="1">
        <f t="shared" si="11"/>
        <v>2</v>
      </c>
      <c r="R64" s="1">
        <f t="shared" si="12"/>
        <v>2</v>
      </c>
      <c r="S64" s="1">
        <f t="shared" si="13"/>
        <v>3</v>
      </c>
      <c r="T64" s="1">
        <f t="shared" si="14"/>
        <v>14</v>
      </c>
    </row>
    <row r="65" spans="1:20" x14ac:dyDescent="0.25">
      <c r="A65" s="1">
        <v>143</v>
      </c>
      <c r="B65" s="3">
        <v>45462</v>
      </c>
      <c r="C65" s="3">
        <v>45462</v>
      </c>
      <c r="D65" s="3">
        <v>45465</v>
      </c>
      <c r="E65" s="3">
        <v>45467</v>
      </c>
      <c r="F65" s="3">
        <v>45469</v>
      </c>
      <c r="G65" s="3">
        <v>45475</v>
      </c>
      <c r="H65" s="3">
        <v>45476</v>
      </c>
      <c r="I65" s="1" t="s">
        <v>32</v>
      </c>
      <c r="J65" s="1" t="s">
        <v>33</v>
      </c>
      <c r="K65" s="1">
        <v>25</v>
      </c>
      <c r="L65" s="1" t="s">
        <v>52</v>
      </c>
      <c r="M65" s="1" t="str">
        <f t="shared" si="6"/>
        <v>143_25C_Aedes terrens_Goias</v>
      </c>
      <c r="N65" s="1">
        <f t="shared" si="8"/>
        <v>0</v>
      </c>
      <c r="O65" s="1">
        <f t="shared" si="9"/>
        <v>3</v>
      </c>
      <c r="P65" s="1">
        <f t="shared" si="10"/>
        <v>2</v>
      </c>
      <c r="Q65" s="1">
        <f t="shared" si="11"/>
        <v>2</v>
      </c>
      <c r="R65" s="1">
        <f t="shared" si="12"/>
        <v>6</v>
      </c>
      <c r="S65" s="1">
        <f t="shared" si="13"/>
        <v>1</v>
      </c>
      <c r="T65" s="1">
        <f t="shared" si="14"/>
        <v>14</v>
      </c>
    </row>
    <row r="66" spans="1:20" x14ac:dyDescent="0.25">
      <c r="A66" s="1">
        <v>144</v>
      </c>
      <c r="B66" s="3">
        <v>45462</v>
      </c>
      <c r="C66" s="3">
        <v>45462</v>
      </c>
      <c r="D66" s="3">
        <v>45465</v>
      </c>
      <c r="E66" s="3">
        <v>45467</v>
      </c>
      <c r="F66" s="3">
        <v>45469</v>
      </c>
      <c r="G66" s="3">
        <v>45473</v>
      </c>
      <c r="H66" s="3">
        <v>45476</v>
      </c>
      <c r="I66" s="1" t="s">
        <v>32</v>
      </c>
      <c r="J66" s="1" t="s">
        <v>34</v>
      </c>
      <c r="K66" s="1">
        <v>25</v>
      </c>
      <c r="L66" s="1" t="s">
        <v>52</v>
      </c>
      <c r="M66" s="1" t="str">
        <f t="shared" si="6"/>
        <v>144_25C_Aedes terrens_Goias</v>
      </c>
      <c r="N66" s="1">
        <f t="shared" ref="N66:N97" si="15">C66-B66</f>
        <v>0</v>
      </c>
      <c r="O66" s="1">
        <f t="shared" ref="O66:O97" si="16">D66-C66</f>
        <v>3</v>
      </c>
      <c r="P66" s="1">
        <f t="shared" ref="P66:P97" si="17">E66-D66</f>
        <v>2</v>
      </c>
      <c r="Q66" s="1">
        <f t="shared" ref="Q66:Q97" si="18">F66-E66</f>
        <v>2</v>
      </c>
      <c r="R66" s="1">
        <f t="shared" ref="R66:R97" si="19">G66-F66</f>
        <v>4</v>
      </c>
      <c r="S66" s="1">
        <f t="shared" ref="S66:S97" si="20">H66-G66</f>
        <v>3</v>
      </c>
      <c r="T66" s="1">
        <f t="shared" ref="T66:T97" si="21">H66-B66</f>
        <v>14</v>
      </c>
    </row>
    <row r="67" spans="1:20" x14ac:dyDescent="0.25">
      <c r="A67" s="1">
        <v>147</v>
      </c>
      <c r="B67" s="3">
        <v>45462</v>
      </c>
      <c r="C67" s="3">
        <v>45462</v>
      </c>
      <c r="D67" s="3">
        <v>45466</v>
      </c>
      <c r="E67" s="3">
        <v>45467</v>
      </c>
      <c r="F67" s="3">
        <v>45471</v>
      </c>
      <c r="G67" s="3">
        <v>45476</v>
      </c>
      <c r="H67" s="3">
        <v>45479</v>
      </c>
      <c r="I67" s="1" t="s">
        <v>32</v>
      </c>
      <c r="J67" s="1" t="s">
        <v>34</v>
      </c>
      <c r="K67" s="1">
        <v>25</v>
      </c>
      <c r="L67" s="1" t="s">
        <v>52</v>
      </c>
      <c r="M67" s="1" t="str">
        <f t="shared" ref="M67:M130" si="22">CONCATENATE(A67,"_",K67,"C","_",I67,"_",L67)</f>
        <v>147_25C_Aedes terrens_Goias</v>
      </c>
      <c r="N67" s="1">
        <f t="shared" si="15"/>
        <v>0</v>
      </c>
      <c r="O67" s="1">
        <f t="shared" si="16"/>
        <v>4</v>
      </c>
      <c r="P67" s="1">
        <f t="shared" si="17"/>
        <v>1</v>
      </c>
      <c r="Q67" s="1">
        <f t="shared" si="18"/>
        <v>4</v>
      </c>
      <c r="R67" s="1">
        <f t="shared" si="19"/>
        <v>5</v>
      </c>
      <c r="S67" s="1">
        <f t="shared" si="20"/>
        <v>3</v>
      </c>
      <c r="T67" s="1">
        <f t="shared" si="21"/>
        <v>17</v>
      </c>
    </row>
    <row r="68" spans="1:20" x14ac:dyDescent="0.25">
      <c r="A68" s="1">
        <v>148</v>
      </c>
      <c r="B68" s="3">
        <v>45462</v>
      </c>
      <c r="C68" s="3">
        <v>45462</v>
      </c>
      <c r="D68" s="3">
        <v>45465</v>
      </c>
      <c r="E68" s="3">
        <v>45467</v>
      </c>
      <c r="F68" s="3">
        <v>45469</v>
      </c>
      <c r="G68" s="3">
        <v>45474</v>
      </c>
      <c r="H68" s="3">
        <v>45476</v>
      </c>
      <c r="I68" s="1" t="s">
        <v>32</v>
      </c>
      <c r="J68" s="1" t="s">
        <v>34</v>
      </c>
      <c r="K68" s="1">
        <v>25</v>
      </c>
      <c r="L68" s="1" t="s">
        <v>52</v>
      </c>
      <c r="M68" s="1" t="str">
        <f t="shared" si="22"/>
        <v>148_25C_Aedes terrens_Goias</v>
      </c>
      <c r="N68" s="1">
        <f t="shared" si="15"/>
        <v>0</v>
      </c>
      <c r="O68" s="1">
        <f t="shared" si="16"/>
        <v>3</v>
      </c>
      <c r="P68" s="1">
        <f t="shared" si="17"/>
        <v>2</v>
      </c>
      <c r="Q68" s="1">
        <f t="shared" si="18"/>
        <v>2</v>
      </c>
      <c r="R68" s="1">
        <f t="shared" si="19"/>
        <v>5</v>
      </c>
      <c r="S68" s="1">
        <f t="shared" si="20"/>
        <v>2</v>
      </c>
      <c r="T68" s="1">
        <f t="shared" si="21"/>
        <v>14</v>
      </c>
    </row>
    <row r="69" spans="1:20" x14ac:dyDescent="0.25">
      <c r="A69" s="1">
        <v>149</v>
      </c>
      <c r="B69" s="3">
        <v>45462</v>
      </c>
      <c r="C69" s="3">
        <v>45462</v>
      </c>
      <c r="D69" s="3">
        <v>45466</v>
      </c>
      <c r="E69" s="3">
        <v>45467</v>
      </c>
      <c r="F69" s="3">
        <v>45470</v>
      </c>
      <c r="G69" s="3">
        <v>45474</v>
      </c>
      <c r="H69" s="3">
        <v>45477</v>
      </c>
      <c r="I69" s="1" t="s">
        <v>32</v>
      </c>
      <c r="J69" s="1" t="s">
        <v>33</v>
      </c>
      <c r="K69" s="1">
        <v>25</v>
      </c>
      <c r="L69" s="1" t="s">
        <v>52</v>
      </c>
      <c r="M69" s="1" t="str">
        <f t="shared" si="22"/>
        <v>149_25C_Aedes terrens_Goias</v>
      </c>
      <c r="N69" s="1">
        <f t="shared" si="15"/>
        <v>0</v>
      </c>
      <c r="O69" s="1">
        <f t="shared" si="16"/>
        <v>4</v>
      </c>
      <c r="P69" s="1">
        <f t="shared" si="17"/>
        <v>1</v>
      </c>
      <c r="Q69" s="1">
        <f t="shared" si="18"/>
        <v>3</v>
      </c>
      <c r="R69" s="1">
        <f t="shared" si="19"/>
        <v>4</v>
      </c>
      <c r="S69" s="1">
        <f t="shared" si="20"/>
        <v>3</v>
      </c>
      <c r="T69" s="1">
        <f t="shared" si="21"/>
        <v>15</v>
      </c>
    </row>
    <row r="70" spans="1:20" x14ac:dyDescent="0.25">
      <c r="A70" s="1">
        <v>15</v>
      </c>
      <c r="B70" s="3">
        <v>45462</v>
      </c>
      <c r="C70" s="3">
        <v>45462</v>
      </c>
      <c r="D70" s="3">
        <v>45467</v>
      </c>
      <c r="E70" s="3">
        <v>45468</v>
      </c>
      <c r="F70" s="3">
        <v>45470</v>
      </c>
      <c r="G70" s="3">
        <v>45474</v>
      </c>
      <c r="H70" s="3">
        <v>45477</v>
      </c>
      <c r="I70" s="1" t="s">
        <v>32</v>
      </c>
      <c r="J70" s="1" t="s">
        <v>34</v>
      </c>
      <c r="K70" s="1">
        <v>25</v>
      </c>
      <c r="L70" s="1" t="s">
        <v>52</v>
      </c>
      <c r="M70" s="1" t="str">
        <f t="shared" si="22"/>
        <v>15_25C_Aedes terrens_Goias</v>
      </c>
      <c r="N70" s="1">
        <f t="shared" si="15"/>
        <v>0</v>
      </c>
      <c r="O70" s="1">
        <f t="shared" si="16"/>
        <v>5</v>
      </c>
      <c r="P70" s="1">
        <f t="shared" si="17"/>
        <v>1</v>
      </c>
      <c r="Q70" s="1">
        <f t="shared" si="18"/>
        <v>2</v>
      </c>
      <c r="R70" s="1">
        <f t="shared" si="19"/>
        <v>4</v>
      </c>
      <c r="S70" s="1">
        <f t="shared" si="20"/>
        <v>3</v>
      </c>
      <c r="T70" s="1">
        <f t="shared" si="21"/>
        <v>15</v>
      </c>
    </row>
    <row r="71" spans="1:20" x14ac:dyDescent="0.25">
      <c r="A71" s="1">
        <v>15</v>
      </c>
      <c r="B71" s="3">
        <v>45462</v>
      </c>
      <c r="C71" s="3">
        <v>45462</v>
      </c>
      <c r="D71" s="3">
        <v>45464</v>
      </c>
      <c r="E71" s="3">
        <v>45466</v>
      </c>
      <c r="F71" s="3">
        <v>45467</v>
      </c>
      <c r="G71" s="3">
        <v>45471</v>
      </c>
      <c r="H71" s="3">
        <v>45473</v>
      </c>
      <c r="I71" s="1" t="s">
        <v>32</v>
      </c>
      <c r="J71" s="1" t="s">
        <v>34</v>
      </c>
      <c r="K71" s="1">
        <v>30</v>
      </c>
      <c r="L71" s="1" t="s">
        <v>52</v>
      </c>
      <c r="M71" s="1" t="str">
        <f t="shared" si="22"/>
        <v>15_30C_Aedes terrens_Goias</v>
      </c>
      <c r="N71" s="1">
        <f t="shared" si="15"/>
        <v>0</v>
      </c>
      <c r="O71" s="1">
        <f t="shared" si="16"/>
        <v>2</v>
      </c>
      <c r="P71" s="1">
        <f t="shared" si="17"/>
        <v>2</v>
      </c>
      <c r="Q71" s="1">
        <f t="shared" si="18"/>
        <v>1</v>
      </c>
      <c r="R71" s="1">
        <f t="shared" si="19"/>
        <v>4</v>
      </c>
      <c r="S71" s="1">
        <f t="shared" si="20"/>
        <v>2</v>
      </c>
      <c r="T71" s="1">
        <f t="shared" si="21"/>
        <v>11</v>
      </c>
    </row>
    <row r="72" spans="1:20" x14ac:dyDescent="0.25">
      <c r="A72" s="1">
        <v>150</v>
      </c>
      <c r="B72" s="3">
        <v>45462</v>
      </c>
      <c r="C72" s="3">
        <v>45462</v>
      </c>
      <c r="D72" s="3">
        <v>45466</v>
      </c>
      <c r="E72" s="3">
        <v>45467</v>
      </c>
      <c r="F72" s="3">
        <v>45470</v>
      </c>
      <c r="G72" s="3">
        <v>45474</v>
      </c>
      <c r="H72" s="3">
        <v>45477</v>
      </c>
      <c r="I72" s="1" t="s">
        <v>32</v>
      </c>
      <c r="J72" s="1" t="s">
        <v>34</v>
      </c>
      <c r="K72" s="1">
        <v>25</v>
      </c>
      <c r="L72" s="1" t="s">
        <v>52</v>
      </c>
      <c r="M72" s="1" t="str">
        <f t="shared" si="22"/>
        <v>150_25C_Aedes terrens_Goias</v>
      </c>
      <c r="N72" s="1">
        <f t="shared" si="15"/>
        <v>0</v>
      </c>
      <c r="O72" s="1">
        <f t="shared" si="16"/>
        <v>4</v>
      </c>
      <c r="P72" s="1">
        <f t="shared" si="17"/>
        <v>1</v>
      </c>
      <c r="Q72" s="1">
        <f t="shared" si="18"/>
        <v>3</v>
      </c>
      <c r="R72" s="1">
        <f t="shared" si="19"/>
        <v>4</v>
      </c>
      <c r="S72" s="1">
        <f t="shared" si="20"/>
        <v>3</v>
      </c>
      <c r="T72" s="1">
        <f t="shared" si="21"/>
        <v>15</v>
      </c>
    </row>
    <row r="73" spans="1:20" x14ac:dyDescent="0.25">
      <c r="A73" s="1">
        <v>151</v>
      </c>
      <c r="B73" s="3">
        <v>45462</v>
      </c>
      <c r="C73" s="3">
        <v>45462</v>
      </c>
      <c r="D73" s="3">
        <v>45466</v>
      </c>
      <c r="E73" s="3">
        <v>45469</v>
      </c>
      <c r="F73" s="3">
        <v>45472</v>
      </c>
      <c r="G73" s="3">
        <v>45477</v>
      </c>
      <c r="H73" s="3">
        <v>45479</v>
      </c>
      <c r="I73" s="1" t="s">
        <v>32</v>
      </c>
      <c r="J73" s="1" t="s">
        <v>33</v>
      </c>
      <c r="K73" s="1">
        <v>25</v>
      </c>
      <c r="L73" s="1" t="s">
        <v>52</v>
      </c>
      <c r="M73" s="1" t="str">
        <f t="shared" si="22"/>
        <v>151_25C_Aedes terrens_Goias</v>
      </c>
      <c r="N73" s="1">
        <f t="shared" si="15"/>
        <v>0</v>
      </c>
      <c r="O73" s="1">
        <f t="shared" si="16"/>
        <v>4</v>
      </c>
      <c r="P73" s="1">
        <f t="shared" si="17"/>
        <v>3</v>
      </c>
      <c r="Q73" s="1">
        <f t="shared" si="18"/>
        <v>3</v>
      </c>
      <c r="R73" s="1">
        <f t="shared" si="19"/>
        <v>5</v>
      </c>
      <c r="S73" s="1">
        <f t="shared" si="20"/>
        <v>2</v>
      </c>
      <c r="T73" s="1">
        <f t="shared" si="21"/>
        <v>17</v>
      </c>
    </row>
    <row r="74" spans="1:20" x14ac:dyDescent="0.25">
      <c r="A74" s="1">
        <v>152</v>
      </c>
      <c r="B74" s="3">
        <v>45462</v>
      </c>
      <c r="C74" s="3">
        <v>45462</v>
      </c>
      <c r="D74" s="3">
        <v>45467</v>
      </c>
      <c r="E74" s="3">
        <v>45471</v>
      </c>
      <c r="F74" s="3">
        <v>45473</v>
      </c>
      <c r="G74" s="3">
        <v>45476</v>
      </c>
      <c r="H74" s="3">
        <v>45479</v>
      </c>
      <c r="I74" s="1" t="s">
        <v>32</v>
      </c>
      <c r="J74" s="1" t="s">
        <v>34</v>
      </c>
      <c r="K74" s="1">
        <v>25</v>
      </c>
      <c r="L74" s="1" t="s">
        <v>52</v>
      </c>
      <c r="M74" s="1" t="str">
        <f t="shared" si="22"/>
        <v>152_25C_Aedes terrens_Goias</v>
      </c>
      <c r="N74" s="1">
        <f t="shared" si="15"/>
        <v>0</v>
      </c>
      <c r="O74" s="1">
        <f t="shared" si="16"/>
        <v>5</v>
      </c>
      <c r="P74" s="1">
        <f t="shared" si="17"/>
        <v>4</v>
      </c>
      <c r="Q74" s="1">
        <f t="shared" si="18"/>
        <v>2</v>
      </c>
      <c r="R74" s="1">
        <f t="shared" si="19"/>
        <v>3</v>
      </c>
      <c r="S74" s="1">
        <f t="shared" si="20"/>
        <v>3</v>
      </c>
      <c r="T74" s="1">
        <f t="shared" si="21"/>
        <v>17</v>
      </c>
    </row>
    <row r="75" spans="1:20" x14ac:dyDescent="0.25">
      <c r="A75" s="1">
        <v>154</v>
      </c>
      <c r="B75" s="3">
        <v>45462</v>
      </c>
      <c r="C75" s="3">
        <v>45462</v>
      </c>
      <c r="D75" s="3">
        <v>45465</v>
      </c>
      <c r="E75" s="3">
        <v>45467</v>
      </c>
      <c r="F75" s="3">
        <v>45470</v>
      </c>
      <c r="G75" s="3">
        <v>45474</v>
      </c>
      <c r="H75" s="3">
        <v>45477</v>
      </c>
      <c r="I75" s="1" t="s">
        <v>32</v>
      </c>
      <c r="J75" s="1" t="s">
        <v>34</v>
      </c>
      <c r="K75" s="1">
        <v>25</v>
      </c>
      <c r="L75" s="1" t="s">
        <v>52</v>
      </c>
      <c r="M75" s="1" t="str">
        <f t="shared" si="22"/>
        <v>154_25C_Aedes terrens_Goias</v>
      </c>
      <c r="N75" s="1">
        <f t="shared" si="15"/>
        <v>0</v>
      </c>
      <c r="O75" s="1">
        <f t="shared" si="16"/>
        <v>3</v>
      </c>
      <c r="P75" s="1">
        <f t="shared" si="17"/>
        <v>2</v>
      </c>
      <c r="Q75" s="1">
        <f t="shared" si="18"/>
        <v>3</v>
      </c>
      <c r="R75" s="1">
        <f t="shared" si="19"/>
        <v>4</v>
      </c>
      <c r="S75" s="1">
        <f t="shared" si="20"/>
        <v>3</v>
      </c>
      <c r="T75" s="1">
        <f t="shared" si="21"/>
        <v>15</v>
      </c>
    </row>
    <row r="76" spans="1:20" x14ac:dyDescent="0.25">
      <c r="A76" s="1">
        <v>155</v>
      </c>
      <c r="B76" s="3">
        <v>45462</v>
      </c>
      <c r="C76" s="3">
        <v>45462</v>
      </c>
      <c r="D76" s="3">
        <v>45466</v>
      </c>
      <c r="E76" s="3">
        <v>45467</v>
      </c>
      <c r="F76" s="3">
        <v>45470</v>
      </c>
      <c r="G76" s="3">
        <v>45475</v>
      </c>
      <c r="H76" s="3">
        <v>45480</v>
      </c>
      <c r="I76" s="1" t="s">
        <v>32</v>
      </c>
      <c r="J76" s="1" t="s">
        <v>34</v>
      </c>
      <c r="K76" s="1">
        <v>25</v>
      </c>
      <c r="L76" s="1" t="s">
        <v>52</v>
      </c>
      <c r="M76" s="1" t="str">
        <f t="shared" si="22"/>
        <v>155_25C_Aedes terrens_Goias</v>
      </c>
      <c r="N76" s="1">
        <f t="shared" si="15"/>
        <v>0</v>
      </c>
      <c r="O76" s="1">
        <f t="shared" si="16"/>
        <v>4</v>
      </c>
      <c r="P76" s="1">
        <f t="shared" si="17"/>
        <v>1</v>
      </c>
      <c r="Q76" s="1">
        <f t="shared" si="18"/>
        <v>3</v>
      </c>
      <c r="R76" s="1">
        <f t="shared" si="19"/>
        <v>5</v>
      </c>
      <c r="S76" s="1">
        <f t="shared" si="20"/>
        <v>5</v>
      </c>
      <c r="T76" s="1">
        <f t="shared" si="21"/>
        <v>18</v>
      </c>
    </row>
    <row r="77" spans="1:20" x14ac:dyDescent="0.25">
      <c r="A77" s="1">
        <v>156</v>
      </c>
      <c r="B77" s="3">
        <v>45462</v>
      </c>
      <c r="C77" s="3">
        <v>45462</v>
      </c>
      <c r="D77" s="3">
        <v>45468</v>
      </c>
      <c r="E77" s="3">
        <v>45473</v>
      </c>
      <c r="F77" s="3">
        <v>45475</v>
      </c>
      <c r="G77" s="3">
        <v>45479</v>
      </c>
      <c r="H77" s="3">
        <v>45482</v>
      </c>
      <c r="I77" s="1" t="s">
        <v>32</v>
      </c>
      <c r="J77" s="1" t="s">
        <v>34</v>
      </c>
      <c r="K77" s="1">
        <v>25</v>
      </c>
      <c r="L77" s="1" t="s">
        <v>52</v>
      </c>
      <c r="M77" s="1" t="str">
        <f t="shared" si="22"/>
        <v>156_25C_Aedes terrens_Goias</v>
      </c>
      <c r="N77" s="1">
        <f t="shared" si="15"/>
        <v>0</v>
      </c>
      <c r="O77" s="1">
        <f t="shared" si="16"/>
        <v>6</v>
      </c>
      <c r="P77" s="1">
        <f t="shared" si="17"/>
        <v>5</v>
      </c>
      <c r="Q77" s="1">
        <f t="shared" si="18"/>
        <v>2</v>
      </c>
      <c r="R77" s="1">
        <f t="shared" si="19"/>
        <v>4</v>
      </c>
      <c r="S77" s="1">
        <f t="shared" si="20"/>
        <v>3</v>
      </c>
      <c r="T77" s="1">
        <f t="shared" si="21"/>
        <v>20</v>
      </c>
    </row>
    <row r="78" spans="1:20" x14ac:dyDescent="0.25">
      <c r="A78" s="1">
        <v>157</v>
      </c>
      <c r="B78" s="3">
        <v>45462</v>
      </c>
      <c r="C78" s="3">
        <v>45462</v>
      </c>
      <c r="D78" s="3">
        <v>45465</v>
      </c>
      <c r="E78" s="3">
        <v>45467</v>
      </c>
      <c r="F78" s="3">
        <v>45468</v>
      </c>
      <c r="G78" s="3">
        <v>45473</v>
      </c>
      <c r="H78" s="3">
        <v>45476</v>
      </c>
      <c r="I78" s="1" t="s">
        <v>32</v>
      </c>
      <c r="J78" s="1" t="s">
        <v>33</v>
      </c>
      <c r="K78" s="1">
        <v>25</v>
      </c>
      <c r="L78" s="1" t="s">
        <v>52</v>
      </c>
      <c r="M78" s="1" t="str">
        <f t="shared" si="22"/>
        <v>157_25C_Aedes terrens_Goias</v>
      </c>
      <c r="N78" s="1">
        <f t="shared" si="15"/>
        <v>0</v>
      </c>
      <c r="O78" s="1">
        <f t="shared" si="16"/>
        <v>3</v>
      </c>
      <c r="P78" s="1">
        <f t="shared" si="17"/>
        <v>2</v>
      </c>
      <c r="Q78" s="1">
        <f t="shared" si="18"/>
        <v>1</v>
      </c>
      <c r="R78" s="1">
        <f t="shared" si="19"/>
        <v>5</v>
      </c>
      <c r="S78" s="1">
        <f t="shared" si="20"/>
        <v>3</v>
      </c>
      <c r="T78" s="1">
        <f t="shared" si="21"/>
        <v>14</v>
      </c>
    </row>
    <row r="79" spans="1:20" x14ac:dyDescent="0.25">
      <c r="A79" s="1">
        <v>159</v>
      </c>
      <c r="B79" s="3">
        <v>45462</v>
      </c>
      <c r="C79" s="3">
        <v>45462</v>
      </c>
      <c r="D79" s="3">
        <v>45467</v>
      </c>
      <c r="E79" s="3">
        <v>45469</v>
      </c>
      <c r="F79" s="3">
        <v>45473</v>
      </c>
      <c r="G79" s="3">
        <v>45477</v>
      </c>
      <c r="H79" s="3">
        <v>45481</v>
      </c>
      <c r="I79" s="1" t="s">
        <v>32</v>
      </c>
      <c r="J79" s="1" t="s">
        <v>34</v>
      </c>
      <c r="K79" s="1">
        <v>25</v>
      </c>
      <c r="L79" s="1" t="s">
        <v>52</v>
      </c>
      <c r="M79" s="1" t="str">
        <f t="shared" si="22"/>
        <v>159_25C_Aedes terrens_Goias</v>
      </c>
      <c r="N79" s="1">
        <f t="shared" si="15"/>
        <v>0</v>
      </c>
      <c r="O79" s="1">
        <f t="shared" si="16"/>
        <v>5</v>
      </c>
      <c r="P79" s="1">
        <f t="shared" si="17"/>
        <v>2</v>
      </c>
      <c r="Q79" s="1">
        <f t="shared" si="18"/>
        <v>4</v>
      </c>
      <c r="R79" s="1">
        <f t="shared" si="19"/>
        <v>4</v>
      </c>
      <c r="S79" s="1">
        <f t="shared" si="20"/>
        <v>4</v>
      </c>
      <c r="T79" s="1">
        <f t="shared" si="21"/>
        <v>19</v>
      </c>
    </row>
    <row r="80" spans="1:20" x14ac:dyDescent="0.25">
      <c r="A80" s="1">
        <v>16</v>
      </c>
      <c r="B80" s="3">
        <v>45462</v>
      </c>
      <c r="C80" s="3">
        <v>45462</v>
      </c>
      <c r="D80" s="3">
        <v>45464</v>
      </c>
      <c r="E80" s="3">
        <v>45468</v>
      </c>
      <c r="F80" s="3">
        <v>45471</v>
      </c>
      <c r="G80" s="3">
        <v>45475</v>
      </c>
      <c r="H80" s="3">
        <v>45477</v>
      </c>
      <c r="I80" s="1" t="s">
        <v>32</v>
      </c>
      <c r="J80" s="1" t="s">
        <v>34</v>
      </c>
      <c r="K80" s="1">
        <v>30</v>
      </c>
      <c r="L80" s="1" t="s">
        <v>52</v>
      </c>
      <c r="M80" s="1" t="str">
        <f t="shared" si="22"/>
        <v>16_30C_Aedes terrens_Goias</v>
      </c>
      <c r="N80" s="1">
        <f t="shared" si="15"/>
        <v>0</v>
      </c>
      <c r="O80" s="1">
        <f t="shared" si="16"/>
        <v>2</v>
      </c>
      <c r="P80" s="1">
        <f t="shared" si="17"/>
        <v>4</v>
      </c>
      <c r="Q80" s="1">
        <f t="shared" si="18"/>
        <v>3</v>
      </c>
      <c r="R80" s="1">
        <f t="shared" si="19"/>
        <v>4</v>
      </c>
      <c r="S80" s="1">
        <f t="shared" si="20"/>
        <v>2</v>
      </c>
      <c r="T80" s="1">
        <f t="shared" si="21"/>
        <v>15</v>
      </c>
    </row>
    <row r="81" spans="1:20" x14ac:dyDescent="0.25">
      <c r="A81" s="1">
        <v>164</v>
      </c>
      <c r="B81" s="3">
        <v>45462</v>
      </c>
      <c r="C81" s="3">
        <v>45462</v>
      </c>
      <c r="D81" s="3">
        <v>45465</v>
      </c>
      <c r="E81" s="3">
        <v>45467</v>
      </c>
      <c r="F81" s="3">
        <v>45470</v>
      </c>
      <c r="G81" s="3">
        <v>45474</v>
      </c>
      <c r="H81" s="3">
        <v>45477</v>
      </c>
      <c r="I81" s="1" t="s">
        <v>32</v>
      </c>
      <c r="J81" s="1" t="s">
        <v>34</v>
      </c>
      <c r="K81" s="1">
        <v>25</v>
      </c>
      <c r="L81" s="1" t="s">
        <v>52</v>
      </c>
      <c r="M81" s="1" t="str">
        <f t="shared" si="22"/>
        <v>164_25C_Aedes terrens_Goias</v>
      </c>
      <c r="N81" s="1">
        <f t="shared" si="15"/>
        <v>0</v>
      </c>
      <c r="O81" s="1">
        <f t="shared" si="16"/>
        <v>3</v>
      </c>
      <c r="P81" s="1">
        <f t="shared" si="17"/>
        <v>2</v>
      </c>
      <c r="Q81" s="1">
        <f t="shared" si="18"/>
        <v>3</v>
      </c>
      <c r="R81" s="1">
        <f t="shared" si="19"/>
        <v>4</v>
      </c>
      <c r="S81" s="1">
        <f t="shared" si="20"/>
        <v>3</v>
      </c>
      <c r="T81" s="1">
        <f t="shared" si="21"/>
        <v>15</v>
      </c>
    </row>
    <row r="82" spans="1:20" x14ac:dyDescent="0.25">
      <c r="A82" s="1">
        <v>165</v>
      </c>
      <c r="B82" s="3">
        <v>45462</v>
      </c>
      <c r="C82" s="3">
        <v>45462</v>
      </c>
      <c r="D82" s="3">
        <v>45465</v>
      </c>
      <c r="E82" s="3">
        <v>45467</v>
      </c>
      <c r="F82" s="3">
        <v>45471</v>
      </c>
      <c r="G82" s="3">
        <v>45475</v>
      </c>
      <c r="H82" s="3">
        <v>45478</v>
      </c>
      <c r="I82" s="1" t="s">
        <v>32</v>
      </c>
      <c r="J82" s="1" t="s">
        <v>34</v>
      </c>
      <c r="K82" s="1">
        <v>25</v>
      </c>
      <c r="L82" s="1" t="s">
        <v>52</v>
      </c>
      <c r="M82" s="1" t="str">
        <f t="shared" si="22"/>
        <v>165_25C_Aedes terrens_Goias</v>
      </c>
      <c r="N82" s="1">
        <f t="shared" si="15"/>
        <v>0</v>
      </c>
      <c r="O82" s="1">
        <f t="shared" si="16"/>
        <v>3</v>
      </c>
      <c r="P82" s="1">
        <f t="shared" si="17"/>
        <v>2</v>
      </c>
      <c r="Q82" s="1">
        <f t="shared" si="18"/>
        <v>4</v>
      </c>
      <c r="R82" s="1">
        <f t="shared" si="19"/>
        <v>4</v>
      </c>
      <c r="S82" s="1">
        <f t="shared" si="20"/>
        <v>3</v>
      </c>
      <c r="T82" s="1">
        <f t="shared" si="21"/>
        <v>16</v>
      </c>
    </row>
    <row r="83" spans="1:20" x14ac:dyDescent="0.25">
      <c r="A83" s="1">
        <v>166</v>
      </c>
      <c r="B83" s="3">
        <v>45462</v>
      </c>
      <c r="C83" s="3">
        <v>45462</v>
      </c>
      <c r="D83" s="3">
        <v>45464</v>
      </c>
      <c r="E83" s="3">
        <v>45467</v>
      </c>
      <c r="F83" s="3">
        <v>45468</v>
      </c>
      <c r="G83" s="3">
        <v>45473</v>
      </c>
      <c r="H83" s="3">
        <v>45475</v>
      </c>
      <c r="I83" s="1" t="s">
        <v>32</v>
      </c>
      <c r="J83" s="1" t="s">
        <v>34</v>
      </c>
      <c r="K83" s="1">
        <v>25</v>
      </c>
      <c r="L83" s="1" t="s">
        <v>52</v>
      </c>
      <c r="M83" s="1" t="str">
        <f t="shared" si="22"/>
        <v>166_25C_Aedes terrens_Goias</v>
      </c>
      <c r="N83" s="1">
        <f t="shared" si="15"/>
        <v>0</v>
      </c>
      <c r="O83" s="1">
        <f t="shared" si="16"/>
        <v>2</v>
      </c>
      <c r="P83" s="1">
        <f t="shared" si="17"/>
        <v>3</v>
      </c>
      <c r="Q83" s="1">
        <f t="shared" si="18"/>
        <v>1</v>
      </c>
      <c r="R83" s="1">
        <f t="shared" si="19"/>
        <v>5</v>
      </c>
      <c r="S83" s="1">
        <f t="shared" si="20"/>
        <v>2</v>
      </c>
      <c r="T83" s="1">
        <f t="shared" si="21"/>
        <v>13</v>
      </c>
    </row>
    <row r="84" spans="1:20" x14ac:dyDescent="0.25">
      <c r="A84" s="1">
        <v>17</v>
      </c>
      <c r="B84" s="3">
        <v>45462</v>
      </c>
      <c r="C84" s="3">
        <v>45462</v>
      </c>
      <c r="D84" s="3">
        <v>45467</v>
      </c>
      <c r="E84" s="3">
        <v>45469</v>
      </c>
      <c r="F84" s="3">
        <v>45470</v>
      </c>
      <c r="G84" s="3">
        <v>45473</v>
      </c>
      <c r="H84" s="3">
        <v>45476</v>
      </c>
      <c r="I84" s="1" t="s">
        <v>32</v>
      </c>
      <c r="J84" s="1" t="s">
        <v>33</v>
      </c>
      <c r="K84" s="1">
        <v>25</v>
      </c>
      <c r="L84" s="1" t="s">
        <v>52</v>
      </c>
      <c r="M84" s="1" t="str">
        <f t="shared" si="22"/>
        <v>17_25C_Aedes terrens_Goias</v>
      </c>
      <c r="N84" s="1">
        <f t="shared" si="15"/>
        <v>0</v>
      </c>
      <c r="O84" s="1">
        <f t="shared" si="16"/>
        <v>5</v>
      </c>
      <c r="P84" s="1">
        <f t="shared" si="17"/>
        <v>2</v>
      </c>
      <c r="Q84" s="1">
        <f t="shared" si="18"/>
        <v>1</v>
      </c>
      <c r="R84" s="1">
        <f t="shared" si="19"/>
        <v>3</v>
      </c>
      <c r="S84" s="1">
        <f t="shared" si="20"/>
        <v>3</v>
      </c>
      <c r="T84" s="1">
        <f t="shared" si="21"/>
        <v>14</v>
      </c>
    </row>
    <row r="85" spans="1:20" x14ac:dyDescent="0.25">
      <c r="A85" s="1">
        <v>17</v>
      </c>
      <c r="B85" s="3">
        <v>45462</v>
      </c>
      <c r="C85" s="3">
        <v>45462</v>
      </c>
      <c r="D85" s="3">
        <v>45464</v>
      </c>
      <c r="E85" s="3">
        <v>45466</v>
      </c>
      <c r="F85" s="3">
        <v>45468</v>
      </c>
      <c r="G85" s="3">
        <v>45470</v>
      </c>
      <c r="H85" s="3">
        <v>45472</v>
      </c>
      <c r="I85" s="1" t="s">
        <v>32</v>
      </c>
      <c r="J85" s="1" t="s">
        <v>34</v>
      </c>
      <c r="K85" s="1">
        <v>30</v>
      </c>
      <c r="L85" s="1" t="s">
        <v>52</v>
      </c>
      <c r="M85" s="1" t="str">
        <f t="shared" si="22"/>
        <v>17_30C_Aedes terrens_Goias</v>
      </c>
      <c r="N85" s="1">
        <f t="shared" si="15"/>
        <v>0</v>
      </c>
      <c r="O85" s="1">
        <f t="shared" si="16"/>
        <v>2</v>
      </c>
      <c r="P85" s="1">
        <f t="shared" si="17"/>
        <v>2</v>
      </c>
      <c r="Q85" s="1">
        <f t="shared" si="18"/>
        <v>2</v>
      </c>
      <c r="R85" s="1">
        <f t="shared" si="19"/>
        <v>2</v>
      </c>
      <c r="S85" s="1">
        <f t="shared" si="20"/>
        <v>2</v>
      </c>
      <c r="T85" s="1">
        <f t="shared" si="21"/>
        <v>10</v>
      </c>
    </row>
    <row r="86" spans="1:20" x14ac:dyDescent="0.25">
      <c r="A86" s="1">
        <v>170</v>
      </c>
      <c r="B86" s="3">
        <v>45465</v>
      </c>
      <c r="C86" s="3">
        <v>45465</v>
      </c>
      <c r="D86" s="3">
        <v>45472</v>
      </c>
      <c r="E86" s="3">
        <v>45473</v>
      </c>
      <c r="F86" s="3">
        <v>45474</v>
      </c>
      <c r="G86" s="3">
        <v>45476</v>
      </c>
      <c r="H86" s="3">
        <v>45479</v>
      </c>
      <c r="I86" s="1" t="s">
        <v>32</v>
      </c>
      <c r="J86" s="1" t="s">
        <v>33</v>
      </c>
      <c r="K86" s="1">
        <v>25</v>
      </c>
      <c r="L86" s="1" t="s">
        <v>52</v>
      </c>
      <c r="M86" s="1" t="str">
        <f t="shared" si="22"/>
        <v>170_25C_Aedes terrens_Goias</v>
      </c>
      <c r="N86" s="1">
        <f t="shared" si="15"/>
        <v>0</v>
      </c>
      <c r="O86" s="1">
        <f t="shared" si="16"/>
        <v>7</v>
      </c>
      <c r="P86" s="1">
        <f t="shared" si="17"/>
        <v>1</v>
      </c>
      <c r="Q86" s="1">
        <f t="shared" si="18"/>
        <v>1</v>
      </c>
      <c r="R86" s="1">
        <f t="shared" si="19"/>
        <v>2</v>
      </c>
      <c r="S86" s="1">
        <f t="shared" si="20"/>
        <v>3</v>
      </c>
      <c r="T86" s="1">
        <f t="shared" si="21"/>
        <v>14</v>
      </c>
    </row>
    <row r="87" spans="1:20" x14ac:dyDescent="0.25">
      <c r="A87" s="1">
        <v>172</v>
      </c>
      <c r="B87" s="3">
        <v>45465</v>
      </c>
      <c r="C87" s="3">
        <v>45465</v>
      </c>
      <c r="D87" s="3">
        <v>45473</v>
      </c>
      <c r="E87" s="3">
        <v>45474</v>
      </c>
      <c r="F87" s="3">
        <v>45475</v>
      </c>
      <c r="G87" s="3">
        <v>45476</v>
      </c>
      <c r="H87" s="3">
        <v>45479</v>
      </c>
      <c r="I87" s="1" t="s">
        <v>32</v>
      </c>
      <c r="J87" s="1" t="s">
        <v>33</v>
      </c>
      <c r="K87" s="1">
        <v>25</v>
      </c>
      <c r="L87" s="1" t="s">
        <v>52</v>
      </c>
      <c r="M87" s="1" t="str">
        <f t="shared" si="22"/>
        <v>172_25C_Aedes terrens_Goias</v>
      </c>
      <c r="N87" s="1">
        <f t="shared" si="15"/>
        <v>0</v>
      </c>
      <c r="O87" s="1">
        <f t="shared" si="16"/>
        <v>8</v>
      </c>
      <c r="P87" s="1">
        <f t="shared" si="17"/>
        <v>1</v>
      </c>
      <c r="Q87" s="1">
        <f t="shared" si="18"/>
        <v>1</v>
      </c>
      <c r="R87" s="1">
        <f t="shared" si="19"/>
        <v>1</v>
      </c>
      <c r="S87" s="1">
        <f t="shared" si="20"/>
        <v>3</v>
      </c>
      <c r="T87" s="1">
        <f t="shared" si="21"/>
        <v>14</v>
      </c>
    </row>
    <row r="88" spans="1:20" x14ac:dyDescent="0.25">
      <c r="A88" s="1">
        <v>177</v>
      </c>
      <c r="B88" s="3">
        <v>45469</v>
      </c>
      <c r="C88" s="3">
        <v>45469</v>
      </c>
      <c r="D88" s="3">
        <v>45471</v>
      </c>
      <c r="E88" s="3">
        <v>45475</v>
      </c>
      <c r="F88" s="3">
        <v>45477</v>
      </c>
      <c r="G88" s="3">
        <v>45481</v>
      </c>
      <c r="H88" s="3">
        <v>45484</v>
      </c>
      <c r="I88" s="1" t="s">
        <v>32</v>
      </c>
      <c r="J88" s="1" t="s">
        <v>34</v>
      </c>
      <c r="K88" s="1">
        <v>25</v>
      </c>
      <c r="L88" s="1" t="s">
        <v>52</v>
      </c>
      <c r="M88" s="1" t="str">
        <f t="shared" si="22"/>
        <v>177_25C_Aedes terrens_Goias</v>
      </c>
      <c r="N88" s="1">
        <f t="shared" si="15"/>
        <v>0</v>
      </c>
      <c r="O88" s="1">
        <f t="shared" si="16"/>
        <v>2</v>
      </c>
      <c r="P88" s="1">
        <f t="shared" si="17"/>
        <v>4</v>
      </c>
      <c r="Q88" s="1">
        <f t="shared" si="18"/>
        <v>2</v>
      </c>
      <c r="R88" s="1">
        <f t="shared" si="19"/>
        <v>4</v>
      </c>
      <c r="S88" s="1">
        <f t="shared" si="20"/>
        <v>3</v>
      </c>
      <c r="T88" s="1">
        <f t="shared" si="21"/>
        <v>15</v>
      </c>
    </row>
    <row r="89" spans="1:20" x14ac:dyDescent="0.25">
      <c r="A89" s="1">
        <v>18</v>
      </c>
      <c r="B89" s="3">
        <v>45462</v>
      </c>
      <c r="C89" s="3">
        <v>45462</v>
      </c>
      <c r="D89" s="3">
        <v>45465</v>
      </c>
      <c r="E89" s="3">
        <v>45467</v>
      </c>
      <c r="F89" s="3">
        <v>45473</v>
      </c>
      <c r="G89" s="3">
        <v>45477</v>
      </c>
      <c r="H89" s="3">
        <v>45481</v>
      </c>
      <c r="I89" s="1" t="s">
        <v>32</v>
      </c>
      <c r="J89" s="1" t="s">
        <v>34</v>
      </c>
      <c r="K89" s="1">
        <v>25</v>
      </c>
      <c r="L89" s="1" t="s">
        <v>52</v>
      </c>
      <c r="M89" s="1" t="str">
        <f t="shared" si="22"/>
        <v>18_25C_Aedes terrens_Goias</v>
      </c>
      <c r="N89" s="1">
        <f t="shared" si="15"/>
        <v>0</v>
      </c>
      <c r="O89" s="1">
        <f t="shared" si="16"/>
        <v>3</v>
      </c>
      <c r="P89" s="1">
        <f t="shared" si="17"/>
        <v>2</v>
      </c>
      <c r="Q89" s="1">
        <f t="shared" si="18"/>
        <v>6</v>
      </c>
      <c r="R89" s="1">
        <f t="shared" si="19"/>
        <v>4</v>
      </c>
      <c r="S89" s="1">
        <f t="shared" si="20"/>
        <v>4</v>
      </c>
      <c r="T89" s="1">
        <f t="shared" si="21"/>
        <v>19</v>
      </c>
    </row>
    <row r="90" spans="1:20" x14ac:dyDescent="0.25">
      <c r="A90" s="1">
        <v>18</v>
      </c>
      <c r="B90" s="3">
        <v>45462</v>
      </c>
      <c r="C90" s="3">
        <v>45462</v>
      </c>
      <c r="D90" s="3">
        <v>45464</v>
      </c>
      <c r="E90" s="3">
        <v>45466</v>
      </c>
      <c r="F90" s="3">
        <v>45467</v>
      </c>
      <c r="G90" s="3">
        <v>45471</v>
      </c>
      <c r="H90" s="3">
        <v>45473</v>
      </c>
      <c r="I90" s="1" t="s">
        <v>32</v>
      </c>
      <c r="J90" s="1" t="s">
        <v>34</v>
      </c>
      <c r="K90" s="1">
        <v>30</v>
      </c>
      <c r="L90" s="1" t="s">
        <v>52</v>
      </c>
      <c r="M90" s="1" t="str">
        <f t="shared" si="22"/>
        <v>18_30C_Aedes terrens_Goias</v>
      </c>
      <c r="N90" s="1">
        <f t="shared" si="15"/>
        <v>0</v>
      </c>
      <c r="O90" s="1">
        <f t="shared" si="16"/>
        <v>2</v>
      </c>
      <c r="P90" s="1">
        <f t="shared" si="17"/>
        <v>2</v>
      </c>
      <c r="Q90" s="1">
        <f t="shared" si="18"/>
        <v>1</v>
      </c>
      <c r="R90" s="1">
        <f t="shared" si="19"/>
        <v>4</v>
      </c>
      <c r="S90" s="1">
        <f t="shared" si="20"/>
        <v>2</v>
      </c>
      <c r="T90" s="1">
        <f t="shared" si="21"/>
        <v>11</v>
      </c>
    </row>
    <row r="91" spans="1:20" x14ac:dyDescent="0.25">
      <c r="A91" s="1">
        <v>19</v>
      </c>
      <c r="B91" s="3">
        <v>45462</v>
      </c>
      <c r="C91" s="3">
        <v>45462</v>
      </c>
      <c r="D91" s="3">
        <v>45465</v>
      </c>
      <c r="E91" s="3">
        <v>45467</v>
      </c>
      <c r="F91" s="3">
        <v>45471</v>
      </c>
      <c r="G91" s="3">
        <v>45475</v>
      </c>
      <c r="H91" s="3">
        <v>45478</v>
      </c>
      <c r="I91" s="1" t="s">
        <v>32</v>
      </c>
      <c r="J91" s="1" t="s">
        <v>34</v>
      </c>
      <c r="K91" s="1">
        <v>25</v>
      </c>
      <c r="L91" s="1" t="s">
        <v>52</v>
      </c>
      <c r="M91" s="1" t="str">
        <f t="shared" si="22"/>
        <v>19_25C_Aedes terrens_Goias</v>
      </c>
      <c r="N91" s="1">
        <f t="shared" si="15"/>
        <v>0</v>
      </c>
      <c r="O91" s="1">
        <f t="shared" si="16"/>
        <v>3</v>
      </c>
      <c r="P91" s="1">
        <f t="shared" si="17"/>
        <v>2</v>
      </c>
      <c r="Q91" s="1">
        <f t="shared" si="18"/>
        <v>4</v>
      </c>
      <c r="R91" s="1">
        <f t="shared" si="19"/>
        <v>4</v>
      </c>
      <c r="S91" s="1">
        <f t="shared" si="20"/>
        <v>3</v>
      </c>
      <c r="T91" s="1">
        <f t="shared" si="21"/>
        <v>16</v>
      </c>
    </row>
    <row r="92" spans="1:20" x14ac:dyDescent="0.25">
      <c r="A92" s="1">
        <v>19</v>
      </c>
      <c r="B92" s="3">
        <v>45462</v>
      </c>
      <c r="C92" s="3">
        <v>45462</v>
      </c>
      <c r="D92" s="3">
        <v>45465</v>
      </c>
      <c r="E92" s="3">
        <v>45466</v>
      </c>
      <c r="F92" s="3">
        <v>45467</v>
      </c>
      <c r="G92" s="3">
        <v>45471</v>
      </c>
      <c r="H92" s="3">
        <v>45474</v>
      </c>
      <c r="I92" s="1" t="s">
        <v>32</v>
      </c>
      <c r="J92" s="1" t="s">
        <v>34</v>
      </c>
      <c r="K92" s="1">
        <v>30</v>
      </c>
      <c r="L92" s="1" t="s">
        <v>52</v>
      </c>
      <c r="M92" s="1" t="str">
        <f t="shared" si="22"/>
        <v>19_30C_Aedes terrens_Goias</v>
      </c>
      <c r="N92" s="1">
        <f t="shared" si="15"/>
        <v>0</v>
      </c>
      <c r="O92" s="1">
        <f t="shared" si="16"/>
        <v>3</v>
      </c>
      <c r="P92" s="1">
        <f t="shared" si="17"/>
        <v>1</v>
      </c>
      <c r="Q92" s="1">
        <f t="shared" si="18"/>
        <v>1</v>
      </c>
      <c r="R92" s="1">
        <f t="shared" si="19"/>
        <v>4</v>
      </c>
      <c r="S92" s="1">
        <f t="shared" si="20"/>
        <v>3</v>
      </c>
      <c r="T92" s="1">
        <f t="shared" si="21"/>
        <v>12</v>
      </c>
    </row>
    <row r="93" spans="1:20" x14ac:dyDescent="0.25">
      <c r="A93" s="1">
        <v>20</v>
      </c>
      <c r="B93" s="3">
        <v>45462</v>
      </c>
      <c r="C93" s="3">
        <v>45462</v>
      </c>
      <c r="D93" s="3">
        <v>45464</v>
      </c>
      <c r="E93" s="3">
        <v>45466</v>
      </c>
      <c r="F93" s="3">
        <v>45467</v>
      </c>
      <c r="G93" s="3">
        <v>45473</v>
      </c>
      <c r="H93" s="3">
        <v>45474</v>
      </c>
      <c r="I93" s="1" t="s">
        <v>32</v>
      </c>
      <c r="J93" s="1" t="s">
        <v>34</v>
      </c>
      <c r="K93" s="1">
        <v>30</v>
      </c>
      <c r="L93" s="1" t="s">
        <v>52</v>
      </c>
      <c r="M93" s="1" t="str">
        <f t="shared" si="22"/>
        <v>20_30C_Aedes terrens_Goias</v>
      </c>
      <c r="N93" s="1">
        <f t="shared" si="15"/>
        <v>0</v>
      </c>
      <c r="O93" s="1">
        <f t="shared" si="16"/>
        <v>2</v>
      </c>
      <c r="P93" s="1">
        <f t="shared" si="17"/>
        <v>2</v>
      </c>
      <c r="Q93" s="1">
        <f t="shared" si="18"/>
        <v>1</v>
      </c>
      <c r="R93" s="1">
        <f t="shared" si="19"/>
        <v>6</v>
      </c>
      <c r="S93" s="1">
        <f t="shared" si="20"/>
        <v>1</v>
      </c>
      <c r="T93" s="1">
        <f t="shared" si="21"/>
        <v>12</v>
      </c>
    </row>
    <row r="94" spans="1:20" x14ac:dyDescent="0.25">
      <c r="A94" s="1">
        <v>21</v>
      </c>
      <c r="B94" s="3">
        <v>45462</v>
      </c>
      <c r="C94" s="3">
        <v>45462</v>
      </c>
      <c r="D94" s="3">
        <v>45465</v>
      </c>
      <c r="E94" s="3">
        <v>45466</v>
      </c>
      <c r="F94" s="3">
        <v>45467</v>
      </c>
      <c r="G94" s="3">
        <v>45473</v>
      </c>
      <c r="H94" s="3">
        <v>45476</v>
      </c>
      <c r="I94" s="1" t="s">
        <v>32</v>
      </c>
      <c r="J94" s="1" t="s">
        <v>33</v>
      </c>
      <c r="K94" s="1">
        <v>25</v>
      </c>
      <c r="L94" s="1" t="s">
        <v>52</v>
      </c>
      <c r="M94" s="1" t="str">
        <f t="shared" si="22"/>
        <v>21_25C_Aedes terrens_Goias</v>
      </c>
      <c r="N94" s="1">
        <f t="shared" si="15"/>
        <v>0</v>
      </c>
      <c r="O94" s="1">
        <f t="shared" si="16"/>
        <v>3</v>
      </c>
      <c r="P94" s="1">
        <f t="shared" si="17"/>
        <v>1</v>
      </c>
      <c r="Q94" s="1">
        <f t="shared" si="18"/>
        <v>1</v>
      </c>
      <c r="R94" s="1">
        <f t="shared" si="19"/>
        <v>6</v>
      </c>
      <c r="S94" s="1">
        <f t="shared" si="20"/>
        <v>3</v>
      </c>
      <c r="T94" s="1">
        <f t="shared" si="21"/>
        <v>14</v>
      </c>
    </row>
    <row r="95" spans="1:20" x14ac:dyDescent="0.25">
      <c r="A95" s="1">
        <v>21</v>
      </c>
      <c r="B95" s="3">
        <v>45462</v>
      </c>
      <c r="C95" s="3">
        <v>45462</v>
      </c>
      <c r="D95" s="3">
        <v>45465</v>
      </c>
      <c r="E95" s="3">
        <v>45466</v>
      </c>
      <c r="F95" s="3">
        <v>45468</v>
      </c>
      <c r="G95" s="3">
        <v>45471</v>
      </c>
      <c r="H95" s="3">
        <v>45473</v>
      </c>
      <c r="I95" s="1" t="s">
        <v>32</v>
      </c>
      <c r="J95" s="1" t="s">
        <v>33</v>
      </c>
      <c r="K95" s="1">
        <v>30</v>
      </c>
      <c r="L95" s="1" t="s">
        <v>52</v>
      </c>
      <c r="M95" s="1" t="str">
        <f t="shared" si="22"/>
        <v>21_30C_Aedes terrens_Goias</v>
      </c>
      <c r="N95" s="1">
        <f t="shared" si="15"/>
        <v>0</v>
      </c>
      <c r="O95" s="1">
        <f t="shared" si="16"/>
        <v>3</v>
      </c>
      <c r="P95" s="1">
        <f t="shared" si="17"/>
        <v>1</v>
      </c>
      <c r="Q95" s="1">
        <f t="shared" si="18"/>
        <v>2</v>
      </c>
      <c r="R95" s="1">
        <f t="shared" si="19"/>
        <v>3</v>
      </c>
      <c r="S95" s="1">
        <f t="shared" si="20"/>
        <v>2</v>
      </c>
      <c r="T95" s="1">
        <f t="shared" si="21"/>
        <v>11</v>
      </c>
    </row>
    <row r="96" spans="1:20" x14ac:dyDescent="0.25">
      <c r="A96" s="1">
        <v>22</v>
      </c>
      <c r="B96" s="3">
        <v>45462</v>
      </c>
      <c r="C96" s="3">
        <v>45462</v>
      </c>
      <c r="D96" s="3">
        <v>45464</v>
      </c>
      <c r="E96" s="3">
        <v>45465</v>
      </c>
      <c r="F96" s="3">
        <v>45466</v>
      </c>
      <c r="G96" s="3">
        <v>45471</v>
      </c>
      <c r="H96" s="3">
        <v>45472</v>
      </c>
      <c r="I96" s="1" t="s">
        <v>32</v>
      </c>
      <c r="J96" s="1" t="s">
        <v>34</v>
      </c>
      <c r="K96" s="1">
        <v>30</v>
      </c>
      <c r="L96" s="1" t="s">
        <v>52</v>
      </c>
      <c r="M96" s="1" t="str">
        <f t="shared" si="22"/>
        <v>22_30C_Aedes terrens_Goias</v>
      </c>
      <c r="N96" s="1">
        <f t="shared" si="15"/>
        <v>0</v>
      </c>
      <c r="O96" s="1">
        <f t="shared" si="16"/>
        <v>2</v>
      </c>
      <c r="P96" s="1">
        <f t="shared" si="17"/>
        <v>1</v>
      </c>
      <c r="Q96" s="1">
        <f t="shared" si="18"/>
        <v>1</v>
      </c>
      <c r="R96" s="1">
        <f t="shared" si="19"/>
        <v>5</v>
      </c>
      <c r="S96" s="1">
        <f t="shared" si="20"/>
        <v>1</v>
      </c>
      <c r="T96" s="1">
        <f t="shared" si="21"/>
        <v>10</v>
      </c>
    </row>
    <row r="97" spans="1:20" x14ac:dyDescent="0.25">
      <c r="A97" s="1">
        <v>23</v>
      </c>
      <c r="B97" s="3">
        <v>45462</v>
      </c>
      <c r="C97" s="3">
        <v>45462</v>
      </c>
      <c r="D97" s="3">
        <v>45466</v>
      </c>
      <c r="E97" s="3">
        <v>45467</v>
      </c>
      <c r="F97" s="3">
        <v>45468</v>
      </c>
      <c r="G97" s="3">
        <v>45471</v>
      </c>
      <c r="H97" s="3">
        <v>45473</v>
      </c>
      <c r="I97" s="1" t="s">
        <v>32</v>
      </c>
      <c r="J97" s="1" t="s">
        <v>34</v>
      </c>
      <c r="K97" s="1">
        <v>30</v>
      </c>
      <c r="L97" s="1" t="s">
        <v>52</v>
      </c>
      <c r="M97" s="1" t="str">
        <f t="shared" si="22"/>
        <v>23_30C_Aedes terrens_Goias</v>
      </c>
      <c r="N97" s="1">
        <f t="shared" si="15"/>
        <v>0</v>
      </c>
      <c r="O97" s="1">
        <f t="shared" si="16"/>
        <v>4</v>
      </c>
      <c r="P97" s="1">
        <f t="shared" si="17"/>
        <v>1</v>
      </c>
      <c r="Q97" s="1">
        <f t="shared" si="18"/>
        <v>1</v>
      </c>
      <c r="R97" s="1">
        <f t="shared" si="19"/>
        <v>3</v>
      </c>
      <c r="S97" s="1">
        <f t="shared" si="20"/>
        <v>2</v>
      </c>
      <c r="T97" s="1">
        <f t="shared" si="21"/>
        <v>11</v>
      </c>
    </row>
    <row r="98" spans="1:20" x14ac:dyDescent="0.25">
      <c r="A98" s="1">
        <v>24</v>
      </c>
      <c r="B98" s="3">
        <v>45462</v>
      </c>
      <c r="C98" s="3">
        <v>45462</v>
      </c>
      <c r="D98" s="3">
        <v>45465</v>
      </c>
      <c r="E98" s="3">
        <v>45467</v>
      </c>
      <c r="F98" s="3">
        <v>45471</v>
      </c>
      <c r="G98" s="3">
        <v>45472</v>
      </c>
      <c r="H98" s="3">
        <v>45474</v>
      </c>
      <c r="I98" s="1" t="s">
        <v>32</v>
      </c>
      <c r="J98" s="1" t="s">
        <v>33</v>
      </c>
      <c r="K98" s="1">
        <v>30</v>
      </c>
      <c r="L98" s="1" t="s">
        <v>52</v>
      </c>
      <c r="M98" s="1" t="str">
        <f t="shared" si="22"/>
        <v>24_30C_Aedes terrens_Goias</v>
      </c>
      <c r="N98" s="1">
        <f t="shared" ref="N98:N129" si="23">C98-B98</f>
        <v>0</v>
      </c>
      <c r="O98" s="1">
        <f t="shared" ref="O98:O129" si="24">D98-C98</f>
        <v>3</v>
      </c>
      <c r="P98" s="1">
        <f t="shared" ref="P98:P129" si="25">E98-D98</f>
        <v>2</v>
      </c>
      <c r="Q98" s="1">
        <f t="shared" ref="Q98:Q129" si="26">F98-E98</f>
        <v>4</v>
      </c>
      <c r="R98" s="1">
        <f t="shared" ref="R98:R129" si="27">G98-F98</f>
        <v>1</v>
      </c>
      <c r="S98" s="1">
        <f t="shared" ref="S98:S129" si="28">H98-G98</f>
        <v>2</v>
      </c>
      <c r="T98" s="1">
        <f t="shared" ref="T98:T129" si="29">H98-B98</f>
        <v>12</v>
      </c>
    </row>
    <row r="99" spans="1:20" x14ac:dyDescent="0.25">
      <c r="A99" s="1">
        <v>25</v>
      </c>
      <c r="B99" s="3">
        <v>45462</v>
      </c>
      <c r="C99" s="3">
        <v>45462</v>
      </c>
      <c r="D99" s="3">
        <v>45465</v>
      </c>
      <c r="E99" s="3">
        <v>45467</v>
      </c>
      <c r="F99" s="3">
        <v>45471</v>
      </c>
      <c r="G99" s="3">
        <v>45474</v>
      </c>
      <c r="H99" s="3">
        <v>45477</v>
      </c>
      <c r="I99" s="1" t="s">
        <v>32</v>
      </c>
      <c r="J99" s="1" t="s">
        <v>33</v>
      </c>
      <c r="K99" s="1">
        <v>25</v>
      </c>
      <c r="L99" s="1" t="s">
        <v>52</v>
      </c>
      <c r="M99" s="1" t="str">
        <f t="shared" si="22"/>
        <v>25_25C_Aedes terrens_Goias</v>
      </c>
      <c r="N99" s="1">
        <f t="shared" si="23"/>
        <v>0</v>
      </c>
      <c r="O99" s="1">
        <f t="shared" si="24"/>
        <v>3</v>
      </c>
      <c r="P99" s="1">
        <f t="shared" si="25"/>
        <v>2</v>
      </c>
      <c r="Q99" s="1">
        <f t="shared" si="26"/>
        <v>4</v>
      </c>
      <c r="R99" s="1">
        <f t="shared" si="27"/>
        <v>3</v>
      </c>
      <c r="S99" s="1">
        <f t="shared" si="28"/>
        <v>3</v>
      </c>
      <c r="T99" s="1">
        <f t="shared" si="29"/>
        <v>15</v>
      </c>
    </row>
    <row r="100" spans="1:20" x14ac:dyDescent="0.25">
      <c r="A100" s="1">
        <v>26</v>
      </c>
      <c r="B100" s="3">
        <v>45462</v>
      </c>
      <c r="C100" s="3">
        <v>45462</v>
      </c>
      <c r="D100" s="3">
        <v>45465</v>
      </c>
      <c r="E100" s="3">
        <v>45467</v>
      </c>
      <c r="F100" s="3">
        <v>45469</v>
      </c>
      <c r="G100" s="3">
        <v>45473</v>
      </c>
      <c r="H100" s="3">
        <v>45475</v>
      </c>
      <c r="I100" s="1" t="s">
        <v>32</v>
      </c>
      <c r="J100" s="1" t="s">
        <v>34</v>
      </c>
      <c r="K100" s="1">
        <v>30</v>
      </c>
      <c r="L100" s="1" t="s">
        <v>52</v>
      </c>
      <c r="M100" s="1" t="str">
        <f t="shared" si="22"/>
        <v>26_30C_Aedes terrens_Goias</v>
      </c>
      <c r="N100" s="1">
        <f t="shared" si="23"/>
        <v>0</v>
      </c>
      <c r="O100" s="1">
        <f t="shared" si="24"/>
        <v>3</v>
      </c>
      <c r="P100" s="1">
        <f t="shared" si="25"/>
        <v>2</v>
      </c>
      <c r="Q100" s="1">
        <f t="shared" si="26"/>
        <v>2</v>
      </c>
      <c r="R100" s="1">
        <f t="shared" si="27"/>
        <v>4</v>
      </c>
      <c r="S100" s="1">
        <f t="shared" si="28"/>
        <v>2</v>
      </c>
      <c r="T100" s="1">
        <f t="shared" si="29"/>
        <v>13</v>
      </c>
    </row>
    <row r="101" spans="1:20" x14ac:dyDescent="0.25">
      <c r="A101" s="1">
        <v>27</v>
      </c>
      <c r="B101" s="3">
        <v>45462</v>
      </c>
      <c r="C101" s="3">
        <v>45462</v>
      </c>
      <c r="D101" s="3">
        <v>45465</v>
      </c>
      <c r="E101" s="3">
        <v>45466</v>
      </c>
      <c r="F101" s="3">
        <v>45468</v>
      </c>
      <c r="G101" s="3">
        <v>45476</v>
      </c>
      <c r="H101" s="3">
        <v>45481</v>
      </c>
      <c r="I101" s="1" t="s">
        <v>32</v>
      </c>
      <c r="J101" s="1" t="s">
        <v>33</v>
      </c>
      <c r="K101" s="1">
        <v>25</v>
      </c>
      <c r="L101" s="1" t="s">
        <v>52</v>
      </c>
      <c r="M101" s="1" t="str">
        <f t="shared" si="22"/>
        <v>27_25C_Aedes terrens_Goias</v>
      </c>
      <c r="N101" s="1">
        <f t="shared" si="23"/>
        <v>0</v>
      </c>
      <c r="O101" s="1">
        <f t="shared" si="24"/>
        <v>3</v>
      </c>
      <c r="P101" s="1">
        <f t="shared" si="25"/>
        <v>1</v>
      </c>
      <c r="Q101" s="1">
        <f t="shared" si="26"/>
        <v>2</v>
      </c>
      <c r="R101" s="1">
        <f t="shared" si="27"/>
        <v>8</v>
      </c>
      <c r="S101" s="1">
        <f t="shared" si="28"/>
        <v>5</v>
      </c>
      <c r="T101" s="1">
        <f t="shared" si="29"/>
        <v>19</v>
      </c>
    </row>
    <row r="102" spans="1:20" x14ac:dyDescent="0.25">
      <c r="A102" s="1">
        <v>27</v>
      </c>
      <c r="B102" s="3">
        <v>45462</v>
      </c>
      <c r="C102" s="3">
        <v>45462</v>
      </c>
      <c r="D102" s="3">
        <v>45466</v>
      </c>
      <c r="E102" s="3">
        <v>45469</v>
      </c>
      <c r="F102" s="3">
        <v>45471</v>
      </c>
      <c r="G102" s="3">
        <v>45473</v>
      </c>
      <c r="H102" s="3">
        <v>45476</v>
      </c>
      <c r="I102" s="1" t="s">
        <v>32</v>
      </c>
      <c r="J102" s="1" t="s">
        <v>33</v>
      </c>
      <c r="K102" s="1">
        <v>30</v>
      </c>
      <c r="L102" s="1" t="s">
        <v>52</v>
      </c>
      <c r="M102" s="1" t="str">
        <f t="shared" si="22"/>
        <v>27_30C_Aedes terrens_Goias</v>
      </c>
      <c r="N102" s="1">
        <f t="shared" si="23"/>
        <v>0</v>
      </c>
      <c r="O102" s="1">
        <f t="shared" si="24"/>
        <v>4</v>
      </c>
      <c r="P102" s="1">
        <f t="shared" si="25"/>
        <v>3</v>
      </c>
      <c r="Q102" s="1">
        <f t="shared" si="26"/>
        <v>2</v>
      </c>
      <c r="R102" s="1">
        <f t="shared" si="27"/>
        <v>2</v>
      </c>
      <c r="S102" s="1">
        <f t="shared" si="28"/>
        <v>3</v>
      </c>
      <c r="T102" s="1">
        <f t="shared" si="29"/>
        <v>14</v>
      </c>
    </row>
    <row r="103" spans="1:20" x14ac:dyDescent="0.25">
      <c r="A103" s="1">
        <v>28</v>
      </c>
      <c r="B103" s="3">
        <v>45462</v>
      </c>
      <c r="C103" s="3">
        <v>45462</v>
      </c>
      <c r="D103" s="3">
        <v>45464</v>
      </c>
      <c r="E103" s="3">
        <v>45466</v>
      </c>
      <c r="F103" s="3">
        <v>45469</v>
      </c>
      <c r="G103" s="3">
        <v>45471</v>
      </c>
      <c r="H103" s="3">
        <v>45474</v>
      </c>
      <c r="I103" s="1" t="s">
        <v>32</v>
      </c>
      <c r="J103" s="1" t="s">
        <v>33</v>
      </c>
      <c r="K103" s="1">
        <v>30</v>
      </c>
      <c r="L103" s="1" t="s">
        <v>52</v>
      </c>
      <c r="M103" s="1" t="str">
        <f t="shared" si="22"/>
        <v>28_30C_Aedes terrens_Goias</v>
      </c>
      <c r="N103" s="1">
        <f t="shared" si="23"/>
        <v>0</v>
      </c>
      <c r="O103" s="1">
        <f t="shared" si="24"/>
        <v>2</v>
      </c>
      <c r="P103" s="1">
        <f t="shared" si="25"/>
        <v>2</v>
      </c>
      <c r="Q103" s="1">
        <f t="shared" si="26"/>
        <v>3</v>
      </c>
      <c r="R103" s="1">
        <f t="shared" si="27"/>
        <v>2</v>
      </c>
      <c r="S103" s="1">
        <f t="shared" si="28"/>
        <v>3</v>
      </c>
      <c r="T103" s="1">
        <f t="shared" si="29"/>
        <v>12</v>
      </c>
    </row>
    <row r="104" spans="1:20" x14ac:dyDescent="0.25">
      <c r="A104" s="1">
        <v>29</v>
      </c>
      <c r="B104" s="3">
        <v>45462</v>
      </c>
      <c r="C104" s="3">
        <v>45462</v>
      </c>
      <c r="D104" s="3">
        <v>45467</v>
      </c>
      <c r="E104" s="3">
        <v>45470</v>
      </c>
      <c r="F104" s="3">
        <v>45471</v>
      </c>
      <c r="G104" s="3">
        <v>45472</v>
      </c>
      <c r="H104" s="3">
        <v>45474</v>
      </c>
      <c r="I104" s="1" t="s">
        <v>32</v>
      </c>
      <c r="J104" s="1" t="s">
        <v>34</v>
      </c>
      <c r="K104" s="1">
        <v>25</v>
      </c>
      <c r="L104" s="1" t="s">
        <v>52</v>
      </c>
      <c r="M104" s="1" t="str">
        <f t="shared" si="22"/>
        <v>29_25C_Aedes terrens_Goias</v>
      </c>
      <c r="N104" s="1">
        <f t="shared" si="23"/>
        <v>0</v>
      </c>
      <c r="O104" s="1">
        <f t="shared" si="24"/>
        <v>5</v>
      </c>
      <c r="P104" s="1">
        <f t="shared" si="25"/>
        <v>3</v>
      </c>
      <c r="Q104" s="1">
        <f t="shared" si="26"/>
        <v>1</v>
      </c>
      <c r="R104" s="1">
        <f t="shared" si="27"/>
        <v>1</v>
      </c>
      <c r="S104" s="1">
        <f t="shared" si="28"/>
        <v>2</v>
      </c>
      <c r="T104" s="1">
        <f t="shared" si="29"/>
        <v>12</v>
      </c>
    </row>
    <row r="105" spans="1:20" x14ac:dyDescent="0.25">
      <c r="A105" s="1">
        <v>29</v>
      </c>
      <c r="B105" s="3">
        <v>45462</v>
      </c>
      <c r="C105" s="3">
        <v>45462</v>
      </c>
      <c r="D105" s="3">
        <v>45464</v>
      </c>
      <c r="E105" s="3">
        <v>45467</v>
      </c>
      <c r="F105" s="3">
        <v>45470</v>
      </c>
      <c r="G105" s="3">
        <v>45473</v>
      </c>
      <c r="H105" s="3">
        <v>45476</v>
      </c>
      <c r="I105" s="1" t="s">
        <v>32</v>
      </c>
      <c r="J105" s="1" t="s">
        <v>34</v>
      </c>
      <c r="K105" s="1">
        <v>30</v>
      </c>
      <c r="L105" s="1" t="s">
        <v>52</v>
      </c>
      <c r="M105" s="1" t="str">
        <f t="shared" si="22"/>
        <v>29_30C_Aedes terrens_Goias</v>
      </c>
      <c r="N105" s="1">
        <f t="shared" si="23"/>
        <v>0</v>
      </c>
      <c r="O105" s="1">
        <f t="shared" si="24"/>
        <v>2</v>
      </c>
      <c r="P105" s="1">
        <f t="shared" si="25"/>
        <v>3</v>
      </c>
      <c r="Q105" s="1">
        <f t="shared" si="26"/>
        <v>3</v>
      </c>
      <c r="R105" s="1">
        <f t="shared" si="27"/>
        <v>3</v>
      </c>
      <c r="S105" s="1">
        <f t="shared" si="28"/>
        <v>3</v>
      </c>
      <c r="T105" s="1">
        <f t="shared" si="29"/>
        <v>14</v>
      </c>
    </row>
    <row r="106" spans="1:20" x14ac:dyDescent="0.25">
      <c r="A106" s="1">
        <v>3</v>
      </c>
      <c r="B106" s="3">
        <v>45217</v>
      </c>
      <c r="C106" s="3">
        <v>45217</v>
      </c>
      <c r="D106" s="3">
        <v>45222</v>
      </c>
      <c r="E106" s="3">
        <v>45224</v>
      </c>
      <c r="F106" s="3">
        <v>45227</v>
      </c>
      <c r="G106" s="3">
        <v>45234</v>
      </c>
      <c r="H106" s="3">
        <v>45239</v>
      </c>
      <c r="I106" s="1" t="s">
        <v>32</v>
      </c>
      <c r="J106" s="1" t="s">
        <v>34</v>
      </c>
      <c r="K106" s="1">
        <v>20</v>
      </c>
      <c r="L106" s="1" t="s">
        <v>52</v>
      </c>
      <c r="M106" s="1" t="str">
        <f t="shared" si="22"/>
        <v>3_20C_Aedes terrens_Goias</v>
      </c>
      <c r="N106" s="1">
        <f t="shared" si="23"/>
        <v>0</v>
      </c>
      <c r="O106" s="1">
        <f t="shared" si="24"/>
        <v>5</v>
      </c>
      <c r="P106" s="1">
        <f t="shared" si="25"/>
        <v>2</v>
      </c>
      <c r="Q106" s="1">
        <f t="shared" si="26"/>
        <v>3</v>
      </c>
      <c r="R106" s="1">
        <f t="shared" si="27"/>
        <v>7</v>
      </c>
      <c r="S106" s="1">
        <f t="shared" si="28"/>
        <v>5</v>
      </c>
      <c r="T106" s="1">
        <f t="shared" si="29"/>
        <v>22</v>
      </c>
    </row>
    <row r="107" spans="1:20" x14ac:dyDescent="0.25">
      <c r="A107" s="1">
        <v>3</v>
      </c>
      <c r="B107" s="3">
        <v>45462</v>
      </c>
      <c r="C107" s="3">
        <v>45462</v>
      </c>
      <c r="D107" s="3">
        <v>45465</v>
      </c>
      <c r="E107" s="3">
        <v>45467</v>
      </c>
      <c r="F107" s="3">
        <v>45471</v>
      </c>
      <c r="G107" s="3">
        <v>45472</v>
      </c>
      <c r="H107" s="3">
        <v>45474</v>
      </c>
      <c r="I107" s="1" t="s">
        <v>32</v>
      </c>
      <c r="J107" s="1" t="s">
        <v>33</v>
      </c>
      <c r="K107" s="1">
        <v>30</v>
      </c>
      <c r="L107" s="1" t="s">
        <v>52</v>
      </c>
      <c r="M107" s="1" t="str">
        <f t="shared" si="22"/>
        <v>3_30C_Aedes terrens_Goias</v>
      </c>
      <c r="N107" s="1">
        <f t="shared" si="23"/>
        <v>0</v>
      </c>
      <c r="O107" s="1">
        <f t="shared" si="24"/>
        <v>3</v>
      </c>
      <c r="P107" s="1">
        <f t="shared" si="25"/>
        <v>2</v>
      </c>
      <c r="Q107" s="1">
        <f t="shared" si="26"/>
        <v>4</v>
      </c>
      <c r="R107" s="1">
        <f t="shared" si="27"/>
        <v>1</v>
      </c>
      <c r="S107" s="1">
        <f t="shared" si="28"/>
        <v>2</v>
      </c>
      <c r="T107" s="1">
        <f t="shared" si="29"/>
        <v>12</v>
      </c>
    </row>
    <row r="108" spans="1:20" x14ac:dyDescent="0.25">
      <c r="A108" s="1">
        <v>30</v>
      </c>
      <c r="B108" s="3">
        <v>45462</v>
      </c>
      <c r="C108" s="3">
        <v>45462</v>
      </c>
      <c r="D108" s="3">
        <v>45467</v>
      </c>
      <c r="E108" s="3">
        <v>45469</v>
      </c>
      <c r="F108" s="3">
        <v>45470</v>
      </c>
      <c r="G108" s="3">
        <v>45473</v>
      </c>
      <c r="H108" s="3">
        <v>45476</v>
      </c>
      <c r="I108" s="1" t="s">
        <v>32</v>
      </c>
      <c r="J108" s="1" t="s">
        <v>34</v>
      </c>
      <c r="K108" s="1">
        <v>25</v>
      </c>
      <c r="L108" s="1" t="s">
        <v>52</v>
      </c>
      <c r="M108" s="1" t="str">
        <f t="shared" si="22"/>
        <v>30_25C_Aedes terrens_Goias</v>
      </c>
      <c r="N108" s="1">
        <f t="shared" si="23"/>
        <v>0</v>
      </c>
      <c r="O108" s="1">
        <f t="shared" si="24"/>
        <v>5</v>
      </c>
      <c r="P108" s="1">
        <f t="shared" si="25"/>
        <v>2</v>
      </c>
      <c r="Q108" s="1">
        <f t="shared" si="26"/>
        <v>1</v>
      </c>
      <c r="R108" s="1">
        <f t="shared" si="27"/>
        <v>3</v>
      </c>
      <c r="S108" s="1">
        <f t="shared" si="28"/>
        <v>3</v>
      </c>
      <c r="T108" s="1">
        <f t="shared" si="29"/>
        <v>14</v>
      </c>
    </row>
    <row r="109" spans="1:20" x14ac:dyDescent="0.25">
      <c r="A109" s="1">
        <v>30</v>
      </c>
      <c r="B109" s="3">
        <v>45462</v>
      </c>
      <c r="C109" s="3">
        <v>45462</v>
      </c>
      <c r="D109" s="3">
        <v>45465</v>
      </c>
      <c r="E109" s="3">
        <v>45466</v>
      </c>
      <c r="F109" s="3">
        <v>45467</v>
      </c>
      <c r="G109" s="3">
        <v>45472</v>
      </c>
      <c r="H109" s="3">
        <v>45475</v>
      </c>
      <c r="I109" s="1" t="s">
        <v>32</v>
      </c>
      <c r="J109" s="1" t="s">
        <v>33</v>
      </c>
      <c r="K109" s="1">
        <v>30</v>
      </c>
      <c r="L109" s="1" t="s">
        <v>52</v>
      </c>
      <c r="M109" s="1" t="str">
        <f t="shared" si="22"/>
        <v>30_30C_Aedes terrens_Goias</v>
      </c>
      <c r="N109" s="1">
        <f t="shared" si="23"/>
        <v>0</v>
      </c>
      <c r="O109" s="1">
        <f t="shared" si="24"/>
        <v>3</v>
      </c>
      <c r="P109" s="1">
        <f t="shared" si="25"/>
        <v>1</v>
      </c>
      <c r="Q109" s="1">
        <f t="shared" si="26"/>
        <v>1</v>
      </c>
      <c r="R109" s="1">
        <f t="shared" si="27"/>
        <v>5</v>
      </c>
      <c r="S109" s="1">
        <f t="shared" si="28"/>
        <v>3</v>
      </c>
      <c r="T109" s="1">
        <f t="shared" si="29"/>
        <v>13</v>
      </c>
    </row>
    <row r="110" spans="1:20" x14ac:dyDescent="0.25">
      <c r="A110" s="1">
        <v>31</v>
      </c>
      <c r="B110" s="3">
        <v>45462</v>
      </c>
      <c r="C110" s="3">
        <v>45462</v>
      </c>
      <c r="D110" s="3">
        <v>45465</v>
      </c>
      <c r="E110" s="3">
        <v>45467</v>
      </c>
      <c r="F110" s="3">
        <v>45471</v>
      </c>
      <c r="G110" s="3">
        <v>45475</v>
      </c>
      <c r="H110" s="3">
        <v>45477</v>
      </c>
      <c r="I110" s="1" t="s">
        <v>32</v>
      </c>
      <c r="J110" s="1" t="s">
        <v>33</v>
      </c>
      <c r="K110" s="1">
        <v>25</v>
      </c>
      <c r="L110" s="1" t="s">
        <v>52</v>
      </c>
      <c r="M110" s="1" t="str">
        <f t="shared" si="22"/>
        <v>31_25C_Aedes terrens_Goias</v>
      </c>
      <c r="N110" s="1">
        <f t="shared" si="23"/>
        <v>0</v>
      </c>
      <c r="O110" s="1">
        <f t="shared" si="24"/>
        <v>3</v>
      </c>
      <c r="P110" s="1">
        <f t="shared" si="25"/>
        <v>2</v>
      </c>
      <c r="Q110" s="1">
        <f t="shared" si="26"/>
        <v>4</v>
      </c>
      <c r="R110" s="1">
        <f t="shared" si="27"/>
        <v>4</v>
      </c>
      <c r="S110" s="1">
        <f t="shared" si="28"/>
        <v>2</v>
      </c>
      <c r="T110" s="1">
        <f t="shared" si="29"/>
        <v>15</v>
      </c>
    </row>
    <row r="111" spans="1:20" x14ac:dyDescent="0.25">
      <c r="A111" s="1">
        <v>31</v>
      </c>
      <c r="B111" s="3">
        <v>45462</v>
      </c>
      <c r="C111" s="3">
        <v>45462</v>
      </c>
      <c r="D111" s="3">
        <v>45464</v>
      </c>
      <c r="E111" s="3">
        <v>45466</v>
      </c>
      <c r="F111" s="3">
        <v>45467</v>
      </c>
      <c r="G111" s="3">
        <v>45473</v>
      </c>
      <c r="H111" s="3">
        <v>45475</v>
      </c>
      <c r="I111" s="1" t="s">
        <v>32</v>
      </c>
      <c r="J111" s="1" t="s">
        <v>34</v>
      </c>
      <c r="K111" s="1">
        <v>30</v>
      </c>
      <c r="L111" s="1" t="s">
        <v>52</v>
      </c>
      <c r="M111" s="1" t="str">
        <f t="shared" si="22"/>
        <v>31_30C_Aedes terrens_Goias</v>
      </c>
      <c r="N111" s="1">
        <f t="shared" si="23"/>
        <v>0</v>
      </c>
      <c r="O111" s="1">
        <f t="shared" si="24"/>
        <v>2</v>
      </c>
      <c r="P111" s="1">
        <f t="shared" si="25"/>
        <v>2</v>
      </c>
      <c r="Q111" s="1">
        <f t="shared" si="26"/>
        <v>1</v>
      </c>
      <c r="R111" s="1">
        <f t="shared" si="27"/>
        <v>6</v>
      </c>
      <c r="S111" s="1">
        <f t="shared" si="28"/>
        <v>2</v>
      </c>
      <c r="T111" s="1">
        <f t="shared" si="29"/>
        <v>13</v>
      </c>
    </row>
    <row r="112" spans="1:20" x14ac:dyDescent="0.25">
      <c r="A112" s="1">
        <v>32</v>
      </c>
      <c r="B112" s="3">
        <v>45462</v>
      </c>
      <c r="C112" s="3">
        <v>45462</v>
      </c>
      <c r="D112" s="3">
        <v>45466</v>
      </c>
      <c r="E112" s="3">
        <v>45468</v>
      </c>
      <c r="F112" s="3">
        <v>45471</v>
      </c>
      <c r="G112" s="3">
        <v>45475</v>
      </c>
      <c r="H112" s="3">
        <v>45478</v>
      </c>
      <c r="I112" s="1" t="s">
        <v>32</v>
      </c>
      <c r="J112" s="1" t="s">
        <v>34</v>
      </c>
      <c r="K112" s="1">
        <v>25</v>
      </c>
      <c r="L112" s="1" t="s">
        <v>52</v>
      </c>
      <c r="M112" s="1" t="str">
        <f t="shared" si="22"/>
        <v>32_25C_Aedes terrens_Goias</v>
      </c>
      <c r="N112" s="1">
        <f t="shared" si="23"/>
        <v>0</v>
      </c>
      <c r="O112" s="1">
        <f t="shared" si="24"/>
        <v>4</v>
      </c>
      <c r="P112" s="1">
        <f t="shared" si="25"/>
        <v>2</v>
      </c>
      <c r="Q112" s="1">
        <f t="shared" si="26"/>
        <v>3</v>
      </c>
      <c r="R112" s="1">
        <f t="shared" si="27"/>
        <v>4</v>
      </c>
      <c r="S112" s="1">
        <f t="shared" si="28"/>
        <v>3</v>
      </c>
      <c r="T112" s="1">
        <f t="shared" si="29"/>
        <v>16</v>
      </c>
    </row>
    <row r="113" spans="1:20" x14ac:dyDescent="0.25">
      <c r="A113" s="1">
        <v>32</v>
      </c>
      <c r="B113" s="3">
        <v>45462</v>
      </c>
      <c r="C113" s="3">
        <v>45462</v>
      </c>
      <c r="D113" s="3">
        <v>45464</v>
      </c>
      <c r="E113" s="3">
        <v>45466</v>
      </c>
      <c r="F113" s="3">
        <v>45467</v>
      </c>
      <c r="G113" s="3">
        <v>45472</v>
      </c>
      <c r="H113" s="3">
        <v>45474</v>
      </c>
      <c r="I113" s="1" t="s">
        <v>32</v>
      </c>
      <c r="J113" s="1" t="s">
        <v>34</v>
      </c>
      <c r="K113" s="1">
        <v>30</v>
      </c>
      <c r="L113" s="1" t="s">
        <v>52</v>
      </c>
      <c r="M113" s="1" t="str">
        <f t="shared" si="22"/>
        <v>32_30C_Aedes terrens_Goias</v>
      </c>
      <c r="N113" s="1">
        <f t="shared" si="23"/>
        <v>0</v>
      </c>
      <c r="O113" s="1">
        <f t="shared" si="24"/>
        <v>2</v>
      </c>
      <c r="P113" s="1">
        <f t="shared" si="25"/>
        <v>2</v>
      </c>
      <c r="Q113" s="1">
        <f t="shared" si="26"/>
        <v>1</v>
      </c>
      <c r="R113" s="1">
        <f t="shared" si="27"/>
        <v>5</v>
      </c>
      <c r="S113" s="1">
        <f t="shared" si="28"/>
        <v>2</v>
      </c>
      <c r="T113" s="1">
        <f t="shared" si="29"/>
        <v>12</v>
      </c>
    </row>
    <row r="114" spans="1:20" x14ac:dyDescent="0.25">
      <c r="A114" s="1">
        <v>33</v>
      </c>
      <c r="B114" s="3">
        <v>45462</v>
      </c>
      <c r="C114" s="3">
        <v>45462</v>
      </c>
      <c r="D114" s="3">
        <v>45467</v>
      </c>
      <c r="E114" s="3">
        <v>45469</v>
      </c>
      <c r="F114" s="3">
        <v>45470</v>
      </c>
      <c r="G114" s="3">
        <v>45473</v>
      </c>
      <c r="H114" s="3">
        <v>45476</v>
      </c>
      <c r="I114" s="1" t="s">
        <v>32</v>
      </c>
      <c r="J114" s="1" t="s">
        <v>34</v>
      </c>
      <c r="K114" s="1">
        <v>25</v>
      </c>
      <c r="L114" s="1" t="s">
        <v>52</v>
      </c>
      <c r="M114" s="1" t="str">
        <f t="shared" si="22"/>
        <v>33_25C_Aedes terrens_Goias</v>
      </c>
      <c r="N114" s="1">
        <f t="shared" si="23"/>
        <v>0</v>
      </c>
      <c r="O114" s="1">
        <f t="shared" si="24"/>
        <v>5</v>
      </c>
      <c r="P114" s="1">
        <f t="shared" si="25"/>
        <v>2</v>
      </c>
      <c r="Q114" s="1">
        <f t="shared" si="26"/>
        <v>1</v>
      </c>
      <c r="R114" s="1">
        <f t="shared" si="27"/>
        <v>3</v>
      </c>
      <c r="S114" s="1">
        <f t="shared" si="28"/>
        <v>3</v>
      </c>
      <c r="T114" s="1">
        <f t="shared" si="29"/>
        <v>14</v>
      </c>
    </row>
    <row r="115" spans="1:20" x14ac:dyDescent="0.25">
      <c r="A115" s="1">
        <v>33</v>
      </c>
      <c r="B115" s="3">
        <v>45462</v>
      </c>
      <c r="C115" s="3">
        <v>45462</v>
      </c>
      <c r="D115" s="3">
        <v>45465</v>
      </c>
      <c r="E115" s="3">
        <v>45466</v>
      </c>
      <c r="F115" s="3">
        <v>45471</v>
      </c>
      <c r="G115" s="3">
        <v>45472</v>
      </c>
      <c r="H115" s="3">
        <v>45474</v>
      </c>
      <c r="I115" s="1" t="s">
        <v>32</v>
      </c>
      <c r="J115" s="1" t="s">
        <v>33</v>
      </c>
      <c r="K115" s="1">
        <v>30</v>
      </c>
      <c r="L115" s="1" t="s">
        <v>52</v>
      </c>
      <c r="M115" s="1" t="str">
        <f t="shared" si="22"/>
        <v>33_30C_Aedes terrens_Goias</v>
      </c>
      <c r="N115" s="1">
        <f t="shared" si="23"/>
        <v>0</v>
      </c>
      <c r="O115" s="1">
        <f t="shared" si="24"/>
        <v>3</v>
      </c>
      <c r="P115" s="1">
        <f t="shared" si="25"/>
        <v>1</v>
      </c>
      <c r="Q115" s="1">
        <f t="shared" si="26"/>
        <v>5</v>
      </c>
      <c r="R115" s="1">
        <f t="shared" si="27"/>
        <v>1</v>
      </c>
      <c r="S115" s="1">
        <f t="shared" si="28"/>
        <v>2</v>
      </c>
      <c r="T115" s="1">
        <f t="shared" si="29"/>
        <v>12</v>
      </c>
    </row>
    <row r="116" spans="1:20" x14ac:dyDescent="0.25">
      <c r="A116" s="1">
        <v>34</v>
      </c>
      <c r="B116" s="3">
        <v>45462</v>
      </c>
      <c r="C116" s="3">
        <v>45462</v>
      </c>
      <c r="D116" s="3">
        <v>45465</v>
      </c>
      <c r="E116" s="3">
        <v>45467</v>
      </c>
      <c r="F116" s="3">
        <v>45469</v>
      </c>
      <c r="G116" s="3">
        <v>45473</v>
      </c>
      <c r="H116" s="3">
        <v>45476</v>
      </c>
      <c r="I116" s="1" t="s">
        <v>32</v>
      </c>
      <c r="J116" s="1" t="s">
        <v>33</v>
      </c>
      <c r="K116" s="1">
        <v>25</v>
      </c>
      <c r="L116" s="1" t="s">
        <v>52</v>
      </c>
      <c r="M116" s="1" t="str">
        <f t="shared" si="22"/>
        <v>34_25C_Aedes terrens_Goias</v>
      </c>
      <c r="N116" s="1">
        <f t="shared" si="23"/>
        <v>0</v>
      </c>
      <c r="O116" s="1">
        <f t="shared" si="24"/>
        <v>3</v>
      </c>
      <c r="P116" s="1">
        <f t="shared" si="25"/>
        <v>2</v>
      </c>
      <c r="Q116" s="1">
        <f t="shared" si="26"/>
        <v>2</v>
      </c>
      <c r="R116" s="1">
        <f t="shared" si="27"/>
        <v>4</v>
      </c>
      <c r="S116" s="1">
        <f t="shared" si="28"/>
        <v>3</v>
      </c>
      <c r="T116" s="1">
        <f t="shared" si="29"/>
        <v>14</v>
      </c>
    </row>
    <row r="117" spans="1:20" x14ac:dyDescent="0.25">
      <c r="A117" s="1">
        <v>34</v>
      </c>
      <c r="B117" s="3">
        <v>45462</v>
      </c>
      <c r="C117" s="3">
        <v>45462</v>
      </c>
      <c r="D117" s="3">
        <v>45465</v>
      </c>
      <c r="E117" s="3">
        <v>45467</v>
      </c>
      <c r="F117" s="3">
        <v>45469</v>
      </c>
      <c r="G117" s="3">
        <v>45474</v>
      </c>
      <c r="H117" s="3">
        <v>45476</v>
      </c>
      <c r="I117" s="1" t="s">
        <v>32</v>
      </c>
      <c r="J117" s="1" t="s">
        <v>34</v>
      </c>
      <c r="K117" s="1">
        <v>30</v>
      </c>
      <c r="L117" s="1" t="s">
        <v>52</v>
      </c>
      <c r="M117" s="1" t="str">
        <f t="shared" si="22"/>
        <v>34_30C_Aedes terrens_Goias</v>
      </c>
      <c r="N117" s="1">
        <f t="shared" si="23"/>
        <v>0</v>
      </c>
      <c r="O117" s="1">
        <f t="shared" si="24"/>
        <v>3</v>
      </c>
      <c r="P117" s="1">
        <f t="shared" si="25"/>
        <v>2</v>
      </c>
      <c r="Q117" s="1">
        <f t="shared" si="26"/>
        <v>2</v>
      </c>
      <c r="R117" s="1">
        <f t="shared" si="27"/>
        <v>5</v>
      </c>
      <c r="S117" s="1">
        <f t="shared" si="28"/>
        <v>2</v>
      </c>
      <c r="T117" s="1">
        <f t="shared" si="29"/>
        <v>14</v>
      </c>
    </row>
    <row r="118" spans="1:20" x14ac:dyDescent="0.25">
      <c r="A118" s="1">
        <v>35</v>
      </c>
      <c r="B118" s="3">
        <v>45462</v>
      </c>
      <c r="C118" s="3">
        <v>45462</v>
      </c>
      <c r="D118" s="3">
        <v>45465</v>
      </c>
      <c r="E118" s="3">
        <v>45467</v>
      </c>
      <c r="F118" s="3">
        <v>45469</v>
      </c>
      <c r="G118" s="3">
        <v>45474</v>
      </c>
      <c r="H118" s="3">
        <v>45476</v>
      </c>
      <c r="I118" s="1" t="s">
        <v>32</v>
      </c>
      <c r="J118" s="1" t="s">
        <v>33</v>
      </c>
      <c r="K118" s="1">
        <v>25</v>
      </c>
      <c r="L118" s="1" t="s">
        <v>52</v>
      </c>
      <c r="M118" s="1" t="str">
        <f t="shared" si="22"/>
        <v>35_25C_Aedes terrens_Goias</v>
      </c>
      <c r="N118" s="1">
        <f t="shared" si="23"/>
        <v>0</v>
      </c>
      <c r="O118" s="1">
        <f t="shared" si="24"/>
        <v>3</v>
      </c>
      <c r="P118" s="1">
        <f t="shared" si="25"/>
        <v>2</v>
      </c>
      <c r="Q118" s="1">
        <f t="shared" si="26"/>
        <v>2</v>
      </c>
      <c r="R118" s="1">
        <f t="shared" si="27"/>
        <v>5</v>
      </c>
      <c r="S118" s="1">
        <f t="shared" si="28"/>
        <v>2</v>
      </c>
      <c r="T118" s="1">
        <f t="shared" si="29"/>
        <v>14</v>
      </c>
    </row>
    <row r="119" spans="1:20" x14ac:dyDescent="0.25">
      <c r="A119" s="1">
        <v>35</v>
      </c>
      <c r="B119" s="3">
        <v>45462</v>
      </c>
      <c r="C119" s="3">
        <v>45462</v>
      </c>
      <c r="D119" s="3">
        <v>45465</v>
      </c>
      <c r="E119" s="3">
        <v>45467</v>
      </c>
      <c r="F119" s="3">
        <v>45469</v>
      </c>
      <c r="G119" s="3">
        <v>45472</v>
      </c>
      <c r="H119" s="3">
        <v>45474</v>
      </c>
      <c r="I119" s="1" t="s">
        <v>32</v>
      </c>
      <c r="J119" s="1" t="s">
        <v>34</v>
      </c>
      <c r="K119" s="1">
        <v>30</v>
      </c>
      <c r="L119" s="1" t="s">
        <v>52</v>
      </c>
      <c r="M119" s="1" t="str">
        <f t="shared" si="22"/>
        <v>35_30C_Aedes terrens_Goias</v>
      </c>
      <c r="N119" s="1">
        <f t="shared" si="23"/>
        <v>0</v>
      </c>
      <c r="O119" s="1">
        <f t="shared" si="24"/>
        <v>3</v>
      </c>
      <c r="P119" s="1">
        <f t="shared" si="25"/>
        <v>2</v>
      </c>
      <c r="Q119" s="1">
        <f t="shared" si="26"/>
        <v>2</v>
      </c>
      <c r="R119" s="1">
        <f t="shared" si="27"/>
        <v>3</v>
      </c>
      <c r="S119" s="1">
        <f t="shared" si="28"/>
        <v>2</v>
      </c>
      <c r="T119" s="1">
        <f t="shared" si="29"/>
        <v>12</v>
      </c>
    </row>
    <row r="120" spans="1:20" x14ac:dyDescent="0.25">
      <c r="A120" s="1">
        <v>36</v>
      </c>
      <c r="B120" s="3">
        <v>45462</v>
      </c>
      <c r="C120" s="3">
        <v>45462</v>
      </c>
      <c r="D120" s="3">
        <v>45465</v>
      </c>
      <c r="E120" s="3">
        <v>45467</v>
      </c>
      <c r="F120" s="3">
        <v>45469</v>
      </c>
      <c r="G120" s="3">
        <v>45473</v>
      </c>
      <c r="H120" s="3">
        <v>45475</v>
      </c>
      <c r="I120" s="1" t="s">
        <v>32</v>
      </c>
      <c r="J120" s="1" t="s">
        <v>34</v>
      </c>
      <c r="K120" s="1">
        <v>30</v>
      </c>
      <c r="L120" s="1" t="s">
        <v>52</v>
      </c>
      <c r="M120" s="1" t="str">
        <f t="shared" si="22"/>
        <v>36_30C_Aedes terrens_Goias</v>
      </c>
      <c r="N120" s="1">
        <f t="shared" si="23"/>
        <v>0</v>
      </c>
      <c r="O120" s="1">
        <f t="shared" si="24"/>
        <v>3</v>
      </c>
      <c r="P120" s="1">
        <f t="shared" si="25"/>
        <v>2</v>
      </c>
      <c r="Q120" s="1">
        <f t="shared" si="26"/>
        <v>2</v>
      </c>
      <c r="R120" s="1">
        <f t="shared" si="27"/>
        <v>4</v>
      </c>
      <c r="S120" s="1">
        <f t="shared" si="28"/>
        <v>2</v>
      </c>
      <c r="T120" s="1">
        <f t="shared" si="29"/>
        <v>13</v>
      </c>
    </row>
    <row r="121" spans="1:20" x14ac:dyDescent="0.25">
      <c r="A121" s="1">
        <v>37</v>
      </c>
      <c r="B121" s="3">
        <v>45462</v>
      </c>
      <c r="C121" s="3">
        <v>45462</v>
      </c>
      <c r="D121" s="3">
        <v>45465</v>
      </c>
      <c r="E121" s="3">
        <v>45467</v>
      </c>
      <c r="F121" s="3">
        <v>45469</v>
      </c>
      <c r="G121" s="3">
        <v>45474</v>
      </c>
      <c r="H121" s="3">
        <v>45476</v>
      </c>
      <c r="I121" s="1" t="s">
        <v>32</v>
      </c>
      <c r="J121" s="1" t="s">
        <v>34</v>
      </c>
      <c r="K121" s="1">
        <v>25</v>
      </c>
      <c r="L121" s="1" t="s">
        <v>52</v>
      </c>
      <c r="M121" s="1" t="str">
        <f t="shared" si="22"/>
        <v>37_25C_Aedes terrens_Goias</v>
      </c>
      <c r="N121" s="1">
        <f t="shared" si="23"/>
        <v>0</v>
      </c>
      <c r="O121" s="1">
        <f t="shared" si="24"/>
        <v>3</v>
      </c>
      <c r="P121" s="1">
        <f t="shared" si="25"/>
        <v>2</v>
      </c>
      <c r="Q121" s="1">
        <f t="shared" si="26"/>
        <v>2</v>
      </c>
      <c r="R121" s="1">
        <f t="shared" si="27"/>
        <v>5</v>
      </c>
      <c r="S121" s="1">
        <f t="shared" si="28"/>
        <v>2</v>
      </c>
      <c r="T121" s="1">
        <f t="shared" si="29"/>
        <v>14</v>
      </c>
    </row>
    <row r="122" spans="1:20" x14ac:dyDescent="0.25">
      <c r="A122" s="1">
        <v>37</v>
      </c>
      <c r="B122" s="3">
        <v>45462</v>
      </c>
      <c r="C122" s="3">
        <v>45462</v>
      </c>
      <c r="D122" s="3">
        <v>45465</v>
      </c>
      <c r="E122" s="3">
        <v>45467</v>
      </c>
      <c r="F122" s="3">
        <v>45469</v>
      </c>
      <c r="G122" s="3">
        <v>45472</v>
      </c>
      <c r="H122" s="3">
        <v>45475</v>
      </c>
      <c r="I122" s="1" t="s">
        <v>32</v>
      </c>
      <c r="J122" s="1" t="s">
        <v>34</v>
      </c>
      <c r="K122" s="1">
        <v>30</v>
      </c>
      <c r="L122" s="1" t="s">
        <v>52</v>
      </c>
      <c r="M122" s="1" t="str">
        <f t="shared" si="22"/>
        <v>37_30C_Aedes terrens_Goias</v>
      </c>
      <c r="N122" s="1">
        <f t="shared" si="23"/>
        <v>0</v>
      </c>
      <c r="O122" s="1">
        <f t="shared" si="24"/>
        <v>3</v>
      </c>
      <c r="P122" s="1">
        <f t="shared" si="25"/>
        <v>2</v>
      </c>
      <c r="Q122" s="1">
        <f t="shared" si="26"/>
        <v>2</v>
      </c>
      <c r="R122" s="1">
        <f t="shared" si="27"/>
        <v>3</v>
      </c>
      <c r="S122" s="1">
        <f t="shared" si="28"/>
        <v>3</v>
      </c>
      <c r="T122" s="1">
        <f t="shared" si="29"/>
        <v>13</v>
      </c>
    </row>
    <row r="123" spans="1:20" x14ac:dyDescent="0.25">
      <c r="A123" s="1">
        <v>38</v>
      </c>
      <c r="B123" s="3">
        <v>45462</v>
      </c>
      <c r="C123" s="3">
        <v>45462</v>
      </c>
      <c r="D123" s="3">
        <v>45464</v>
      </c>
      <c r="E123" s="3">
        <v>45466</v>
      </c>
      <c r="F123" s="3">
        <v>45467</v>
      </c>
      <c r="G123" s="3">
        <v>45471</v>
      </c>
      <c r="H123" s="3">
        <v>45474</v>
      </c>
      <c r="I123" s="1" t="s">
        <v>32</v>
      </c>
      <c r="J123" s="1" t="s">
        <v>34</v>
      </c>
      <c r="K123" s="1">
        <v>30</v>
      </c>
      <c r="L123" s="1" t="s">
        <v>52</v>
      </c>
      <c r="M123" s="1" t="str">
        <f t="shared" si="22"/>
        <v>38_30C_Aedes terrens_Goias</v>
      </c>
      <c r="N123" s="1">
        <f t="shared" si="23"/>
        <v>0</v>
      </c>
      <c r="O123" s="1">
        <f t="shared" si="24"/>
        <v>2</v>
      </c>
      <c r="P123" s="1">
        <f t="shared" si="25"/>
        <v>2</v>
      </c>
      <c r="Q123" s="1">
        <f t="shared" si="26"/>
        <v>1</v>
      </c>
      <c r="R123" s="1">
        <f t="shared" si="27"/>
        <v>4</v>
      </c>
      <c r="S123" s="1">
        <f t="shared" si="28"/>
        <v>3</v>
      </c>
      <c r="T123" s="1">
        <f t="shared" si="29"/>
        <v>12</v>
      </c>
    </row>
    <row r="124" spans="1:20" x14ac:dyDescent="0.25">
      <c r="A124" s="1">
        <v>39</v>
      </c>
      <c r="B124" s="3">
        <v>45462</v>
      </c>
      <c r="C124" s="3">
        <v>45462</v>
      </c>
      <c r="D124" s="3">
        <v>45466</v>
      </c>
      <c r="E124" s="3">
        <v>45468</v>
      </c>
      <c r="F124" s="3">
        <v>45470</v>
      </c>
      <c r="G124" s="3">
        <v>45475</v>
      </c>
      <c r="H124" s="3">
        <v>45476</v>
      </c>
      <c r="I124" s="1" t="s">
        <v>32</v>
      </c>
      <c r="J124" s="1" t="s">
        <v>33</v>
      </c>
      <c r="K124" s="1">
        <v>25</v>
      </c>
      <c r="L124" s="1" t="s">
        <v>52</v>
      </c>
      <c r="M124" s="1" t="str">
        <f t="shared" si="22"/>
        <v>39_25C_Aedes terrens_Goias</v>
      </c>
      <c r="N124" s="1">
        <f t="shared" si="23"/>
        <v>0</v>
      </c>
      <c r="O124" s="1">
        <f t="shared" si="24"/>
        <v>4</v>
      </c>
      <c r="P124" s="1">
        <f t="shared" si="25"/>
        <v>2</v>
      </c>
      <c r="Q124" s="1">
        <f t="shared" si="26"/>
        <v>2</v>
      </c>
      <c r="R124" s="1">
        <f t="shared" si="27"/>
        <v>5</v>
      </c>
      <c r="S124" s="1">
        <f t="shared" si="28"/>
        <v>1</v>
      </c>
      <c r="T124" s="1">
        <f t="shared" si="29"/>
        <v>14</v>
      </c>
    </row>
    <row r="125" spans="1:20" x14ac:dyDescent="0.25">
      <c r="A125" s="1">
        <v>39</v>
      </c>
      <c r="B125" s="3">
        <v>45462</v>
      </c>
      <c r="C125" s="3">
        <v>45462</v>
      </c>
      <c r="D125" s="3">
        <v>45464</v>
      </c>
      <c r="E125" s="3">
        <v>45466</v>
      </c>
      <c r="F125" s="3">
        <v>45467</v>
      </c>
      <c r="G125" s="3">
        <v>45471</v>
      </c>
      <c r="H125" s="3">
        <v>45473</v>
      </c>
      <c r="I125" s="1" t="s">
        <v>32</v>
      </c>
      <c r="J125" s="1" t="s">
        <v>33</v>
      </c>
      <c r="K125" s="1">
        <v>30</v>
      </c>
      <c r="L125" s="1" t="s">
        <v>52</v>
      </c>
      <c r="M125" s="1" t="str">
        <f t="shared" si="22"/>
        <v>39_30C_Aedes terrens_Goias</v>
      </c>
      <c r="N125" s="1">
        <f t="shared" si="23"/>
        <v>0</v>
      </c>
      <c r="O125" s="1">
        <f t="shared" si="24"/>
        <v>2</v>
      </c>
      <c r="P125" s="1">
        <f t="shared" si="25"/>
        <v>2</v>
      </c>
      <c r="Q125" s="1">
        <f t="shared" si="26"/>
        <v>1</v>
      </c>
      <c r="R125" s="1">
        <f t="shared" si="27"/>
        <v>4</v>
      </c>
      <c r="S125" s="1">
        <f t="shared" si="28"/>
        <v>2</v>
      </c>
      <c r="T125" s="1">
        <f t="shared" si="29"/>
        <v>11</v>
      </c>
    </row>
    <row r="126" spans="1:20" x14ac:dyDescent="0.25">
      <c r="A126" s="1">
        <v>4</v>
      </c>
      <c r="B126" s="3">
        <v>45217</v>
      </c>
      <c r="C126" s="3">
        <v>45217</v>
      </c>
      <c r="D126" s="3">
        <v>45222</v>
      </c>
      <c r="E126" s="3">
        <v>45224</v>
      </c>
      <c r="F126" s="3">
        <v>45227</v>
      </c>
      <c r="G126" s="3">
        <v>45233</v>
      </c>
      <c r="H126" s="3">
        <v>45238</v>
      </c>
      <c r="I126" s="1" t="s">
        <v>32</v>
      </c>
      <c r="J126" s="1" t="s">
        <v>33</v>
      </c>
      <c r="K126" s="1">
        <v>20</v>
      </c>
      <c r="L126" s="1" t="s">
        <v>52</v>
      </c>
      <c r="M126" s="1" t="str">
        <f t="shared" si="22"/>
        <v>4_20C_Aedes terrens_Goias</v>
      </c>
      <c r="N126" s="1">
        <f t="shared" si="23"/>
        <v>0</v>
      </c>
      <c r="O126" s="1">
        <f t="shared" si="24"/>
        <v>5</v>
      </c>
      <c r="P126" s="1">
        <f t="shared" si="25"/>
        <v>2</v>
      </c>
      <c r="Q126" s="1">
        <f t="shared" si="26"/>
        <v>3</v>
      </c>
      <c r="R126" s="1">
        <f t="shared" si="27"/>
        <v>6</v>
      </c>
      <c r="S126" s="1">
        <f t="shared" si="28"/>
        <v>5</v>
      </c>
      <c r="T126" s="1">
        <f t="shared" si="29"/>
        <v>21</v>
      </c>
    </row>
    <row r="127" spans="1:20" x14ac:dyDescent="0.25">
      <c r="A127" s="1">
        <v>40</v>
      </c>
      <c r="B127" s="3">
        <v>45462</v>
      </c>
      <c r="C127" s="3">
        <v>45462</v>
      </c>
      <c r="D127" s="3">
        <v>45465</v>
      </c>
      <c r="E127" s="3">
        <v>45467</v>
      </c>
      <c r="F127" s="3">
        <v>45469</v>
      </c>
      <c r="G127" s="3">
        <v>45474</v>
      </c>
      <c r="H127" s="3">
        <v>45476</v>
      </c>
      <c r="I127" s="1" t="s">
        <v>32</v>
      </c>
      <c r="J127" s="1" t="s">
        <v>33</v>
      </c>
      <c r="K127" s="1">
        <v>25</v>
      </c>
      <c r="L127" s="1" t="s">
        <v>52</v>
      </c>
      <c r="M127" s="1" t="str">
        <f t="shared" si="22"/>
        <v>40_25C_Aedes terrens_Goias</v>
      </c>
      <c r="N127" s="1">
        <f t="shared" si="23"/>
        <v>0</v>
      </c>
      <c r="O127" s="1">
        <f t="shared" si="24"/>
        <v>3</v>
      </c>
      <c r="P127" s="1">
        <f t="shared" si="25"/>
        <v>2</v>
      </c>
      <c r="Q127" s="1">
        <f t="shared" si="26"/>
        <v>2</v>
      </c>
      <c r="R127" s="1">
        <f t="shared" si="27"/>
        <v>5</v>
      </c>
      <c r="S127" s="1">
        <f t="shared" si="28"/>
        <v>2</v>
      </c>
      <c r="T127" s="1">
        <f t="shared" si="29"/>
        <v>14</v>
      </c>
    </row>
    <row r="128" spans="1:20" x14ac:dyDescent="0.25">
      <c r="A128" s="1">
        <v>40</v>
      </c>
      <c r="B128" s="3">
        <v>45462</v>
      </c>
      <c r="C128" s="3">
        <v>45462</v>
      </c>
      <c r="D128" s="3">
        <v>45464</v>
      </c>
      <c r="E128" s="3">
        <v>45466</v>
      </c>
      <c r="F128" s="3">
        <v>45467</v>
      </c>
      <c r="G128" s="3">
        <v>45471</v>
      </c>
      <c r="H128" s="3">
        <v>45473</v>
      </c>
      <c r="I128" s="1" t="s">
        <v>32</v>
      </c>
      <c r="J128" s="1" t="s">
        <v>33</v>
      </c>
      <c r="K128" s="1">
        <v>30</v>
      </c>
      <c r="L128" s="1" t="s">
        <v>52</v>
      </c>
      <c r="M128" s="1" t="str">
        <f t="shared" si="22"/>
        <v>40_30C_Aedes terrens_Goias</v>
      </c>
      <c r="N128" s="1">
        <f t="shared" si="23"/>
        <v>0</v>
      </c>
      <c r="O128" s="1">
        <f t="shared" si="24"/>
        <v>2</v>
      </c>
      <c r="P128" s="1">
        <f t="shared" si="25"/>
        <v>2</v>
      </c>
      <c r="Q128" s="1">
        <f t="shared" si="26"/>
        <v>1</v>
      </c>
      <c r="R128" s="1">
        <f t="shared" si="27"/>
        <v>4</v>
      </c>
      <c r="S128" s="1">
        <f t="shared" si="28"/>
        <v>2</v>
      </c>
      <c r="T128" s="1">
        <f t="shared" si="29"/>
        <v>11</v>
      </c>
    </row>
    <row r="129" spans="1:20" x14ac:dyDescent="0.25">
      <c r="A129" s="1">
        <v>41</v>
      </c>
      <c r="B129" s="3">
        <v>45462</v>
      </c>
      <c r="C129" s="3">
        <v>45462</v>
      </c>
      <c r="D129" s="3">
        <v>45465</v>
      </c>
      <c r="E129" s="3">
        <v>45466</v>
      </c>
      <c r="F129" s="3">
        <v>45468</v>
      </c>
      <c r="G129" s="3">
        <v>45472</v>
      </c>
      <c r="H129" s="3">
        <v>45475</v>
      </c>
      <c r="I129" s="1" t="s">
        <v>32</v>
      </c>
      <c r="J129" s="1" t="s">
        <v>33</v>
      </c>
      <c r="K129" s="1">
        <v>25</v>
      </c>
      <c r="L129" s="1" t="s">
        <v>52</v>
      </c>
      <c r="M129" s="1" t="str">
        <f t="shared" si="22"/>
        <v>41_25C_Aedes terrens_Goias</v>
      </c>
      <c r="N129" s="1">
        <f t="shared" si="23"/>
        <v>0</v>
      </c>
      <c r="O129" s="1">
        <f t="shared" si="24"/>
        <v>3</v>
      </c>
      <c r="P129" s="1">
        <f t="shared" si="25"/>
        <v>1</v>
      </c>
      <c r="Q129" s="1">
        <f t="shared" si="26"/>
        <v>2</v>
      </c>
      <c r="R129" s="1">
        <f t="shared" si="27"/>
        <v>4</v>
      </c>
      <c r="S129" s="1">
        <f t="shared" si="28"/>
        <v>3</v>
      </c>
      <c r="T129" s="1">
        <f t="shared" si="29"/>
        <v>13</v>
      </c>
    </row>
    <row r="130" spans="1:20" x14ac:dyDescent="0.25">
      <c r="A130" s="1">
        <v>41</v>
      </c>
      <c r="B130" s="3">
        <v>45462</v>
      </c>
      <c r="C130" s="3">
        <v>45462</v>
      </c>
      <c r="D130" s="3">
        <v>45464</v>
      </c>
      <c r="E130" s="3">
        <v>45466</v>
      </c>
      <c r="F130" s="3">
        <v>45467</v>
      </c>
      <c r="G130" s="3">
        <v>45471</v>
      </c>
      <c r="H130" s="3">
        <v>45473</v>
      </c>
      <c r="I130" s="1" t="s">
        <v>32</v>
      </c>
      <c r="J130" s="1" t="s">
        <v>33</v>
      </c>
      <c r="K130" s="1">
        <v>30</v>
      </c>
      <c r="L130" s="1" t="s">
        <v>52</v>
      </c>
      <c r="M130" s="1" t="str">
        <f t="shared" si="22"/>
        <v>41_30C_Aedes terrens_Goias</v>
      </c>
      <c r="N130" s="1">
        <f t="shared" ref="N130:N161" si="30">C130-B130</f>
        <v>0</v>
      </c>
      <c r="O130" s="1">
        <f t="shared" ref="O130:O161" si="31">D130-C130</f>
        <v>2</v>
      </c>
      <c r="P130" s="1">
        <f t="shared" ref="P130:P161" si="32">E130-D130</f>
        <v>2</v>
      </c>
      <c r="Q130" s="1">
        <f t="shared" ref="Q130:Q161" si="33">F130-E130</f>
        <v>1</v>
      </c>
      <c r="R130" s="1">
        <f t="shared" ref="R130:R161" si="34">G130-F130</f>
        <v>4</v>
      </c>
      <c r="S130" s="1">
        <f t="shared" ref="S130:S161" si="35">H130-G130</f>
        <v>2</v>
      </c>
      <c r="T130" s="1">
        <f t="shared" ref="T130:T161" si="36">H130-B130</f>
        <v>11</v>
      </c>
    </row>
    <row r="131" spans="1:20" x14ac:dyDescent="0.25">
      <c r="A131" s="1">
        <v>42</v>
      </c>
      <c r="B131" s="3">
        <v>45462</v>
      </c>
      <c r="C131" s="3">
        <v>45462</v>
      </c>
      <c r="D131" s="3">
        <v>45464</v>
      </c>
      <c r="E131" s="3">
        <v>45466</v>
      </c>
      <c r="F131" s="3">
        <v>45467</v>
      </c>
      <c r="G131" s="3">
        <v>45471</v>
      </c>
      <c r="H131" s="3">
        <v>45473</v>
      </c>
      <c r="I131" s="1" t="s">
        <v>32</v>
      </c>
      <c r="J131" s="1" t="s">
        <v>33</v>
      </c>
      <c r="K131" s="1">
        <v>30</v>
      </c>
      <c r="L131" s="1" t="s">
        <v>52</v>
      </c>
      <c r="M131" s="1" t="str">
        <f t="shared" ref="M131:M194" si="37">CONCATENATE(A131,"_",K131,"C","_",I131,"_",L131)</f>
        <v>42_30C_Aedes terrens_Goias</v>
      </c>
      <c r="N131" s="1">
        <f t="shared" si="30"/>
        <v>0</v>
      </c>
      <c r="O131" s="1">
        <f t="shared" si="31"/>
        <v>2</v>
      </c>
      <c r="P131" s="1">
        <f t="shared" si="32"/>
        <v>2</v>
      </c>
      <c r="Q131" s="1">
        <f t="shared" si="33"/>
        <v>1</v>
      </c>
      <c r="R131" s="1">
        <f t="shared" si="34"/>
        <v>4</v>
      </c>
      <c r="S131" s="1">
        <f t="shared" si="35"/>
        <v>2</v>
      </c>
      <c r="T131" s="1">
        <f t="shared" si="36"/>
        <v>11</v>
      </c>
    </row>
    <row r="132" spans="1:20" x14ac:dyDescent="0.25">
      <c r="A132" s="1">
        <v>43</v>
      </c>
      <c r="B132" s="3">
        <v>45462</v>
      </c>
      <c r="C132" s="3">
        <v>45462</v>
      </c>
      <c r="D132" s="3">
        <v>45466</v>
      </c>
      <c r="E132" s="3">
        <v>45467</v>
      </c>
      <c r="F132" s="3">
        <v>45469</v>
      </c>
      <c r="G132" s="3">
        <v>45473</v>
      </c>
      <c r="H132" s="3">
        <v>45476</v>
      </c>
      <c r="I132" s="1" t="s">
        <v>32</v>
      </c>
      <c r="J132" s="1" t="s">
        <v>33</v>
      </c>
      <c r="K132" s="1">
        <v>25</v>
      </c>
      <c r="L132" s="1" t="s">
        <v>52</v>
      </c>
      <c r="M132" s="1" t="str">
        <f t="shared" si="37"/>
        <v>43_25C_Aedes terrens_Goias</v>
      </c>
      <c r="N132" s="1">
        <f t="shared" si="30"/>
        <v>0</v>
      </c>
      <c r="O132" s="1">
        <f t="shared" si="31"/>
        <v>4</v>
      </c>
      <c r="P132" s="1">
        <f t="shared" si="32"/>
        <v>1</v>
      </c>
      <c r="Q132" s="1">
        <f t="shared" si="33"/>
        <v>2</v>
      </c>
      <c r="R132" s="1">
        <f t="shared" si="34"/>
        <v>4</v>
      </c>
      <c r="S132" s="1">
        <f t="shared" si="35"/>
        <v>3</v>
      </c>
      <c r="T132" s="1">
        <f t="shared" si="36"/>
        <v>14</v>
      </c>
    </row>
    <row r="133" spans="1:20" x14ac:dyDescent="0.25">
      <c r="A133" s="1">
        <v>43</v>
      </c>
      <c r="B133" s="3">
        <v>45462</v>
      </c>
      <c r="C133" s="3">
        <v>45462</v>
      </c>
      <c r="D133" s="3">
        <v>45464</v>
      </c>
      <c r="E133" s="3">
        <v>45466</v>
      </c>
      <c r="F133" s="3">
        <v>45468</v>
      </c>
      <c r="G133" s="3">
        <v>45472</v>
      </c>
      <c r="H133" s="3">
        <v>45474</v>
      </c>
      <c r="I133" s="1" t="s">
        <v>32</v>
      </c>
      <c r="J133" s="1" t="s">
        <v>33</v>
      </c>
      <c r="K133" s="1">
        <v>30</v>
      </c>
      <c r="L133" s="1" t="s">
        <v>52</v>
      </c>
      <c r="M133" s="1" t="str">
        <f t="shared" si="37"/>
        <v>43_30C_Aedes terrens_Goias</v>
      </c>
      <c r="N133" s="1">
        <f t="shared" si="30"/>
        <v>0</v>
      </c>
      <c r="O133" s="1">
        <f t="shared" si="31"/>
        <v>2</v>
      </c>
      <c r="P133" s="1">
        <f t="shared" si="32"/>
        <v>2</v>
      </c>
      <c r="Q133" s="1">
        <f t="shared" si="33"/>
        <v>2</v>
      </c>
      <c r="R133" s="1">
        <f t="shared" si="34"/>
        <v>4</v>
      </c>
      <c r="S133" s="1">
        <f t="shared" si="35"/>
        <v>2</v>
      </c>
      <c r="T133" s="1">
        <f t="shared" si="36"/>
        <v>12</v>
      </c>
    </row>
    <row r="134" spans="1:20" x14ac:dyDescent="0.25">
      <c r="A134" s="1">
        <v>44</v>
      </c>
      <c r="B134" s="3">
        <v>45462</v>
      </c>
      <c r="C134" s="3">
        <v>45462</v>
      </c>
      <c r="D134" s="3">
        <v>45464</v>
      </c>
      <c r="E134" s="3">
        <v>45466</v>
      </c>
      <c r="F134" s="3">
        <v>45467</v>
      </c>
      <c r="G134" s="3">
        <v>45473</v>
      </c>
      <c r="H134" s="3">
        <v>45474</v>
      </c>
      <c r="I134" s="1" t="s">
        <v>32</v>
      </c>
      <c r="J134" s="1" t="s">
        <v>33</v>
      </c>
      <c r="K134" s="1">
        <v>30</v>
      </c>
      <c r="L134" s="1" t="s">
        <v>52</v>
      </c>
      <c r="M134" s="1" t="str">
        <f t="shared" si="37"/>
        <v>44_30C_Aedes terrens_Goias</v>
      </c>
      <c r="N134" s="1">
        <f t="shared" si="30"/>
        <v>0</v>
      </c>
      <c r="O134" s="1">
        <f t="shared" si="31"/>
        <v>2</v>
      </c>
      <c r="P134" s="1">
        <f t="shared" si="32"/>
        <v>2</v>
      </c>
      <c r="Q134" s="1">
        <f t="shared" si="33"/>
        <v>1</v>
      </c>
      <c r="R134" s="1">
        <f t="shared" si="34"/>
        <v>6</v>
      </c>
      <c r="S134" s="1">
        <f t="shared" si="35"/>
        <v>1</v>
      </c>
      <c r="T134" s="1">
        <f t="shared" si="36"/>
        <v>12</v>
      </c>
    </row>
    <row r="135" spans="1:20" x14ac:dyDescent="0.25">
      <c r="A135" s="1">
        <v>45</v>
      </c>
      <c r="B135" s="3">
        <v>45462</v>
      </c>
      <c r="C135" s="3">
        <v>45462</v>
      </c>
      <c r="D135" s="3">
        <v>45464</v>
      </c>
      <c r="E135" s="3">
        <v>45465</v>
      </c>
      <c r="F135" s="3">
        <v>45467</v>
      </c>
      <c r="G135" s="3">
        <v>45470</v>
      </c>
      <c r="H135" s="3">
        <v>45472</v>
      </c>
      <c r="I135" s="1" t="s">
        <v>32</v>
      </c>
      <c r="J135" s="1" t="s">
        <v>33</v>
      </c>
      <c r="K135" s="1">
        <v>30</v>
      </c>
      <c r="L135" s="1" t="s">
        <v>52</v>
      </c>
      <c r="M135" s="1" t="str">
        <f t="shared" si="37"/>
        <v>45_30C_Aedes terrens_Goias</v>
      </c>
      <c r="N135" s="1">
        <f t="shared" si="30"/>
        <v>0</v>
      </c>
      <c r="O135" s="1">
        <f t="shared" si="31"/>
        <v>2</v>
      </c>
      <c r="P135" s="1">
        <f t="shared" si="32"/>
        <v>1</v>
      </c>
      <c r="Q135" s="1">
        <f t="shared" si="33"/>
        <v>2</v>
      </c>
      <c r="R135" s="1">
        <f t="shared" si="34"/>
        <v>3</v>
      </c>
      <c r="S135" s="1">
        <f t="shared" si="35"/>
        <v>2</v>
      </c>
      <c r="T135" s="1">
        <f t="shared" si="36"/>
        <v>10</v>
      </c>
    </row>
    <row r="136" spans="1:20" x14ac:dyDescent="0.25">
      <c r="A136" s="1">
        <v>46</v>
      </c>
      <c r="B136" s="3">
        <v>45462</v>
      </c>
      <c r="C136" s="3">
        <v>45462</v>
      </c>
      <c r="D136" s="3">
        <v>45465</v>
      </c>
      <c r="E136" s="3">
        <v>45467</v>
      </c>
      <c r="F136" s="3">
        <v>45470</v>
      </c>
      <c r="G136" s="3">
        <v>45473</v>
      </c>
      <c r="H136" s="3">
        <v>45476</v>
      </c>
      <c r="I136" s="1" t="s">
        <v>32</v>
      </c>
      <c r="J136" s="1" t="s">
        <v>33</v>
      </c>
      <c r="K136" s="1">
        <v>25</v>
      </c>
      <c r="L136" s="1" t="s">
        <v>52</v>
      </c>
      <c r="M136" s="1" t="str">
        <f t="shared" si="37"/>
        <v>46_25C_Aedes terrens_Goias</v>
      </c>
      <c r="N136" s="1">
        <f t="shared" si="30"/>
        <v>0</v>
      </c>
      <c r="O136" s="1">
        <f t="shared" si="31"/>
        <v>3</v>
      </c>
      <c r="P136" s="1">
        <f t="shared" si="32"/>
        <v>2</v>
      </c>
      <c r="Q136" s="1">
        <f t="shared" si="33"/>
        <v>3</v>
      </c>
      <c r="R136" s="1">
        <f t="shared" si="34"/>
        <v>3</v>
      </c>
      <c r="S136" s="1">
        <f t="shared" si="35"/>
        <v>3</v>
      </c>
      <c r="T136" s="1">
        <f t="shared" si="36"/>
        <v>14</v>
      </c>
    </row>
    <row r="137" spans="1:20" x14ac:dyDescent="0.25">
      <c r="A137" s="1">
        <v>46</v>
      </c>
      <c r="B137" s="3">
        <v>45462</v>
      </c>
      <c r="C137" s="3">
        <v>45462</v>
      </c>
      <c r="D137" s="3">
        <v>45464</v>
      </c>
      <c r="E137" s="3">
        <v>45466</v>
      </c>
      <c r="F137" s="3">
        <v>45467</v>
      </c>
      <c r="G137" s="3">
        <v>45473</v>
      </c>
      <c r="H137" s="3">
        <v>45475</v>
      </c>
      <c r="I137" s="1" t="s">
        <v>32</v>
      </c>
      <c r="J137" s="1" t="s">
        <v>33</v>
      </c>
      <c r="K137" s="1">
        <v>30</v>
      </c>
      <c r="L137" s="1" t="s">
        <v>52</v>
      </c>
      <c r="M137" s="1" t="str">
        <f t="shared" si="37"/>
        <v>46_30C_Aedes terrens_Goias</v>
      </c>
      <c r="N137" s="1">
        <f t="shared" si="30"/>
        <v>0</v>
      </c>
      <c r="O137" s="1">
        <f t="shared" si="31"/>
        <v>2</v>
      </c>
      <c r="P137" s="1">
        <f t="shared" si="32"/>
        <v>2</v>
      </c>
      <c r="Q137" s="1">
        <f t="shared" si="33"/>
        <v>1</v>
      </c>
      <c r="R137" s="1">
        <f t="shared" si="34"/>
        <v>6</v>
      </c>
      <c r="S137" s="1">
        <f t="shared" si="35"/>
        <v>2</v>
      </c>
      <c r="T137" s="1">
        <f t="shared" si="36"/>
        <v>13</v>
      </c>
    </row>
    <row r="138" spans="1:20" x14ac:dyDescent="0.25">
      <c r="A138" s="1">
        <v>47</v>
      </c>
      <c r="B138" s="3">
        <v>45462</v>
      </c>
      <c r="C138" s="3">
        <v>45462</v>
      </c>
      <c r="D138" s="3">
        <v>45464</v>
      </c>
      <c r="E138" s="3">
        <v>45467</v>
      </c>
      <c r="F138" s="3">
        <v>45471</v>
      </c>
      <c r="G138" s="3">
        <v>45473</v>
      </c>
      <c r="H138" s="3">
        <v>45475</v>
      </c>
      <c r="I138" s="1" t="s">
        <v>32</v>
      </c>
      <c r="J138" s="1" t="s">
        <v>33</v>
      </c>
      <c r="K138" s="1">
        <v>30</v>
      </c>
      <c r="L138" s="1" t="s">
        <v>52</v>
      </c>
      <c r="M138" s="1" t="str">
        <f t="shared" si="37"/>
        <v>47_30C_Aedes terrens_Goias</v>
      </c>
      <c r="N138" s="1">
        <f t="shared" si="30"/>
        <v>0</v>
      </c>
      <c r="O138" s="1">
        <f t="shared" si="31"/>
        <v>2</v>
      </c>
      <c r="P138" s="1">
        <f t="shared" si="32"/>
        <v>3</v>
      </c>
      <c r="Q138" s="1">
        <f t="shared" si="33"/>
        <v>4</v>
      </c>
      <c r="R138" s="1">
        <f t="shared" si="34"/>
        <v>2</v>
      </c>
      <c r="S138" s="1">
        <f t="shared" si="35"/>
        <v>2</v>
      </c>
      <c r="T138" s="1">
        <f t="shared" si="36"/>
        <v>13</v>
      </c>
    </row>
    <row r="139" spans="1:20" x14ac:dyDescent="0.25">
      <c r="A139" s="1">
        <v>48</v>
      </c>
      <c r="B139" s="3">
        <v>45462</v>
      </c>
      <c r="C139" s="3">
        <v>45462</v>
      </c>
      <c r="D139" s="3">
        <v>45466</v>
      </c>
      <c r="E139" s="3">
        <v>45467</v>
      </c>
      <c r="F139" s="3">
        <v>45469</v>
      </c>
      <c r="G139" s="3">
        <v>45472</v>
      </c>
      <c r="H139" s="3">
        <v>45475</v>
      </c>
      <c r="I139" s="1" t="s">
        <v>32</v>
      </c>
      <c r="J139" s="1" t="s">
        <v>33</v>
      </c>
      <c r="K139" s="1">
        <v>25</v>
      </c>
      <c r="L139" s="1" t="s">
        <v>52</v>
      </c>
      <c r="M139" s="1" t="str">
        <f t="shared" si="37"/>
        <v>48_25C_Aedes terrens_Goias</v>
      </c>
      <c r="N139" s="1">
        <f t="shared" si="30"/>
        <v>0</v>
      </c>
      <c r="O139" s="1">
        <f t="shared" si="31"/>
        <v>4</v>
      </c>
      <c r="P139" s="1">
        <f t="shared" si="32"/>
        <v>1</v>
      </c>
      <c r="Q139" s="1">
        <f t="shared" si="33"/>
        <v>2</v>
      </c>
      <c r="R139" s="1">
        <f t="shared" si="34"/>
        <v>3</v>
      </c>
      <c r="S139" s="1">
        <f t="shared" si="35"/>
        <v>3</v>
      </c>
      <c r="T139" s="1">
        <f t="shared" si="36"/>
        <v>13</v>
      </c>
    </row>
    <row r="140" spans="1:20" x14ac:dyDescent="0.25">
      <c r="A140" s="1">
        <v>48</v>
      </c>
      <c r="B140" s="3">
        <v>45462</v>
      </c>
      <c r="C140" s="3">
        <v>45462</v>
      </c>
      <c r="D140" s="3">
        <v>45464</v>
      </c>
      <c r="E140" s="3">
        <v>45465</v>
      </c>
      <c r="F140" s="3">
        <v>45467</v>
      </c>
      <c r="G140" s="3">
        <v>45470</v>
      </c>
      <c r="H140" s="3">
        <v>45472</v>
      </c>
      <c r="I140" s="1" t="s">
        <v>32</v>
      </c>
      <c r="J140" s="1" t="s">
        <v>33</v>
      </c>
      <c r="K140" s="1">
        <v>30</v>
      </c>
      <c r="L140" s="1" t="s">
        <v>52</v>
      </c>
      <c r="M140" s="1" t="str">
        <f t="shared" si="37"/>
        <v>48_30C_Aedes terrens_Goias</v>
      </c>
      <c r="N140" s="1">
        <f t="shared" si="30"/>
        <v>0</v>
      </c>
      <c r="O140" s="1">
        <f t="shared" si="31"/>
        <v>2</v>
      </c>
      <c r="P140" s="1">
        <f t="shared" si="32"/>
        <v>1</v>
      </c>
      <c r="Q140" s="1">
        <f t="shared" si="33"/>
        <v>2</v>
      </c>
      <c r="R140" s="1">
        <f t="shared" si="34"/>
        <v>3</v>
      </c>
      <c r="S140" s="1">
        <f t="shared" si="35"/>
        <v>2</v>
      </c>
      <c r="T140" s="1">
        <f t="shared" si="36"/>
        <v>10</v>
      </c>
    </row>
    <row r="141" spans="1:20" x14ac:dyDescent="0.25">
      <c r="A141" s="1">
        <v>49</v>
      </c>
      <c r="B141" s="3">
        <v>45462</v>
      </c>
      <c r="C141" s="3">
        <v>45462</v>
      </c>
      <c r="D141" s="3">
        <v>45465</v>
      </c>
      <c r="E141" s="3">
        <v>45467</v>
      </c>
      <c r="F141" s="3">
        <v>45469</v>
      </c>
      <c r="G141" s="3">
        <v>45473</v>
      </c>
      <c r="H141" s="3">
        <v>45476</v>
      </c>
      <c r="I141" s="1" t="s">
        <v>32</v>
      </c>
      <c r="J141" s="1" t="s">
        <v>33</v>
      </c>
      <c r="K141" s="1">
        <v>25</v>
      </c>
      <c r="L141" s="1" t="s">
        <v>52</v>
      </c>
      <c r="M141" s="1" t="str">
        <f t="shared" si="37"/>
        <v>49_25C_Aedes terrens_Goias</v>
      </c>
      <c r="N141" s="1">
        <f t="shared" si="30"/>
        <v>0</v>
      </c>
      <c r="O141" s="1">
        <f t="shared" si="31"/>
        <v>3</v>
      </c>
      <c r="P141" s="1">
        <f t="shared" si="32"/>
        <v>2</v>
      </c>
      <c r="Q141" s="1">
        <f t="shared" si="33"/>
        <v>2</v>
      </c>
      <c r="R141" s="1">
        <f t="shared" si="34"/>
        <v>4</v>
      </c>
      <c r="S141" s="1">
        <f t="shared" si="35"/>
        <v>3</v>
      </c>
      <c r="T141" s="1">
        <f t="shared" si="36"/>
        <v>14</v>
      </c>
    </row>
    <row r="142" spans="1:20" x14ac:dyDescent="0.25">
      <c r="A142" s="1">
        <v>49</v>
      </c>
      <c r="B142" s="3">
        <v>45462</v>
      </c>
      <c r="C142" s="3">
        <v>45462</v>
      </c>
      <c r="D142" s="3">
        <v>45464</v>
      </c>
      <c r="E142" s="3">
        <v>45465</v>
      </c>
      <c r="F142" s="3">
        <v>45467</v>
      </c>
      <c r="G142" s="3">
        <v>45470</v>
      </c>
      <c r="H142" s="3">
        <v>45472</v>
      </c>
      <c r="I142" s="1" t="s">
        <v>32</v>
      </c>
      <c r="J142" s="1" t="s">
        <v>33</v>
      </c>
      <c r="K142" s="1">
        <v>30</v>
      </c>
      <c r="L142" s="1" t="s">
        <v>52</v>
      </c>
      <c r="M142" s="1" t="str">
        <f t="shared" si="37"/>
        <v>49_30C_Aedes terrens_Goias</v>
      </c>
      <c r="N142" s="1">
        <f t="shared" si="30"/>
        <v>0</v>
      </c>
      <c r="O142" s="1">
        <f t="shared" si="31"/>
        <v>2</v>
      </c>
      <c r="P142" s="1">
        <f t="shared" si="32"/>
        <v>1</v>
      </c>
      <c r="Q142" s="1">
        <f t="shared" si="33"/>
        <v>2</v>
      </c>
      <c r="R142" s="1">
        <f t="shared" si="34"/>
        <v>3</v>
      </c>
      <c r="S142" s="1">
        <f t="shared" si="35"/>
        <v>2</v>
      </c>
      <c r="T142" s="1">
        <f t="shared" si="36"/>
        <v>10</v>
      </c>
    </row>
    <row r="143" spans="1:20" x14ac:dyDescent="0.25">
      <c r="A143" s="1">
        <v>5</v>
      </c>
      <c r="B143" s="3">
        <v>45217</v>
      </c>
      <c r="C143" s="3">
        <v>45217</v>
      </c>
      <c r="D143" s="3">
        <v>45222</v>
      </c>
      <c r="E143" s="3">
        <v>45224</v>
      </c>
      <c r="F143" s="3">
        <v>45227</v>
      </c>
      <c r="G143" s="3">
        <v>45235</v>
      </c>
      <c r="H143" s="3">
        <v>45238</v>
      </c>
      <c r="I143" s="1" t="s">
        <v>32</v>
      </c>
      <c r="J143" s="1" t="s">
        <v>34</v>
      </c>
      <c r="K143" s="1">
        <v>20</v>
      </c>
      <c r="L143" s="1" t="s">
        <v>52</v>
      </c>
      <c r="M143" s="1" t="str">
        <f t="shared" si="37"/>
        <v>5_20C_Aedes terrens_Goias</v>
      </c>
      <c r="N143" s="1">
        <f t="shared" si="30"/>
        <v>0</v>
      </c>
      <c r="O143" s="1">
        <f t="shared" si="31"/>
        <v>5</v>
      </c>
      <c r="P143" s="1">
        <f t="shared" si="32"/>
        <v>2</v>
      </c>
      <c r="Q143" s="1">
        <f t="shared" si="33"/>
        <v>3</v>
      </c>
      <c r="R143" s="1">
        <f t="shared" si="34"/>
        <v>8</v>
      </c>
      <c r="S143" s="1">
        <f t="shared" si="35"/>
        <v>3</v>
      </c>
      <c r="T143" s="1">
        <f t="shared" si="36"/>
        <v>21</v>
      </c>
    </row>
    <row r="144" spans="1:20" x14ac:dyDescent="0.25">
      <c r="A144" s="1">
        <v>50</v>
      </c>
      <c r="B144" s="3">
        <v>45462</v>
      </c>
      <c r="C144" s="3">
        <v>45462</v>
      </c>
      <c r="D144" s="3">
        <v>45465</v>
      </c>
      <c r="E144" s="3">
        <v>45467</v>
      </c>
      <c r="F144" s="3">
        <v>45471</v>
      </c>
      <c r="G144" s="3">
        <v>45475</v>
      </c>
      <c r="H144" s="3">
        <v>45477</v>
      </c>
      <c r="I144" s="1" t="s">
        <v>32</v>
      </c>
      <c r="J144" s="1" t="s">
        <v>33</v>
      </c>
      <c r="K144" s="1">
        <v>25</v>
      </c>
      <c r="L144" s="1" t="s">
        <v>52</v>
      </c>
      <c r="M144" s="1" t="str">
        <f t="shared" si="37"/>
        <v>50_25C_Aedes terrens_Goias</v>
      </c>
      <c r="N144" s="1">
        <f t="shared" si="30"/>
        <v>0</v>
      </c>
      <c r="O144" s="1">
        <f t="shared" si="31"/>
        <v>3</v>
      </c>
      <c r="P144" s="1">
        <f t="shared" si="32"/>
        <v>2</v>
      </c>
      <c r="Q144" s="1">
        <f t="shared" si="33"/>
        <v>4</v>
      </c>
      <c r="R144" s="1">
        <f t="shared" si="34"/>
        <v>4</v>
      </c>
      <c r="S144" s="1">
        <f t="shared" si="35"/>
        <v>2</v>
      </c>
      <c r="T144" s="1">
        <f t="shared" si="36"/>
        <v>15</v>
      </c>
    </row>
    <row r="145" spans="1:20" x14ac:dyDescent="0.25">
      <c r="A145" s="1">
        <v>51</v>
      </c>
      <c r="B145" s="3">
        <v>45462</v>
      </c>
      <c r="C145" s="3">
        <v>45462</v>
      </c>
      <c r="D145" s="3">
        <v>45466</v>
      </c>
      <c r="E145" s="3">
        <v>45468</v>
      </c>
      <c r="F145" s="3">
        <v>45471</v>
      </c>
      <c r="G145" s="3">
        <v>45475</v>
      </c>
      <c r="H145" s="3">
        <v>45476</v>
      </c>
      <c r="I145" s="1" t="s">
        <v>32</v>
      </c>
      <c r="J145" s="1" t="s">
        <v>33</v>
      </c>
      <c r="K145" s="1">
        <v>25</v>
      </c>
      <c r="L145" s="1" t="s">
        <v>52</v>
      </c>
      <c r="M145" s="1" t="str">
        <f t="shared" si="37"/>
        <v>51_25C_Aedes terrens_Goias</v>
      </c>
      <c r="N145" s="1">
        <f t="shared" si="30"/>
        <v>0</v>
      </c>
      <c r="O145" s="1">
        <f t="shared" si="31"/>
        <v>4</v>
      </c>
      <c r="P145" s="1">
        <f t="shared" si="32"/>
        <v>2</v>
      </c>
      <c r="Q145" s="1">
        <f t="shared" si="33"/>
        <v>3</v>
      </c>
      <c r="R145" s="1">
        <f t="shared" si="34"/>
        <v>4</v>
      </c>
      <c r="S145" s="1">
        <f t="shared" si="35"/>
        <v>1</v>
      </c>
      <c r="T145" s="1">
        <f t="shared" si="36"/>
        <v>14</v>
      </c>
    </row>
    <row r="146" spans="1:20" x14ac:dyDescent="0.25">
      <c r="A146" s="1">
        <v>51</v>
      </c>
      <c r="B146" s="3">
        <v>45462</v>
      </c>
      <c r="C146" s="3">
        <v>45462</v>
      </c>
      <c r="D146" s="3">
        <v>45464</v>
      </c>
      <c r="E146" s="3">
        <v>45466</v>
      </c>
      <c r="F146" s="3">
        <v>45467</v>
      </c>
      <c r="G146" s="3">
        <v>45471</v>
      </c>
      <c r="H146" s="3">
        <v>45473</v>
      </c>
      <c r="I146" s="1" t="s">
        <v>32</v>
      </c>
      <c r="J146" s="1" t="s">
        <v>34</v>
      </c>
      <c r="K146" s="1">
        <v>30</v>
      </c>
      <c r="L146" s="1" t="s">
        <v>52</v>
      </c>
      <c r="M146" s="1" t="str">
        <f t="shared" si="37"/>
        <v>51_30C_Aedes terrens_Goias</v>
      </c>
      <c r="N146" s="1">
        <f t="shared" si="30"/>
        <v>0</v>
      </c>
      <c r="O146" s="1">
        <f t="shared" si="31"/>
        <v>2</v>
      </c>
      <c r="P146" s="1">
        <f t="shared" si="32"/>
        <v>2</v>
      </c>
      <c r="Q146" s="1">
        <f t="shared" si="33"/>
        <v>1</v>
      </c>
      <c r="R146" s="1">
        <f t="shared" si="34"/>
        <v>4</v>
      </c>
      <c r="S146" s="1">
        <f t="shared" si="35"/>
        <v>2</v>
      </c>
      <c r="T146" s="1">
        <f t="shared" si="36"/>
        <v>11</v>
      </c>
    </row>
    <row r="147" spans="1:20" x14ac:dyDescent="0.25">
      <c r="A147" s="1">
        <v>52</v>
      </c>
      <c r="B147" s="3">
        <v>45462</v>
      </c>
      <c r="C147" s="3">
        <v>45462</v>
      </c>
      <c r="D147" s="3">
        <v>45464</v>
      </c>
      <c r="E147" s="3">
        <v>45465</v>
      </c>
      <c r="F147" s="3">
        <v>45466</v>
      </c>
      <c r="G147" s="3">
        <v>45471</v>
      </c>
      <c r="H147" s="3">
        <v>45474</v>
      </c>
      <c r="I147" s="1" t="s">
        <v>32</v>
      </c>
      <c r="J147" s="1" t="s">
        <v>33</v>
      </c>
      <c r="K147" s="1">
        <v>30</v>
      </c>
      <c r="L147" s="1" t="s">
        <v>52</v>
      </c>
      <c r="M147" s="1" t="str">
        <f t="shared" si="37"/>
        <v>52_30C_Aedes terrens_Goias</v>
      </c>
      <c r="N147" s="1">
        <f t="shared" si="30"/>
        <v>0</v>
      </c>
      <c r="O147" s="1">
        <f t="shared" si="31"/>
        <v>2</v>
      </c>
      <c r="P147" s="1">
        <f t="shared" si="32"/>
        <v>1</v>
      </c>
      <c r="Q147" s="1">
        <f t="shared" si="33"/>
        <v>1</v>
      </c>
      <c r="R147" s="1">
        <f t="shared" si="34"/>
        <v>5</v>
      </c>
      <c r="S147" s="1">
        <f t="shared" si="35"/>
        <v>3</v>
      </c>
      <c r="T147" s="1">
        <f t="shared" si="36"/>
        <v>12</v>
      </c>
    </row>
    <row r="148" spans="1:20" x14ac:dyDescent="0.25">
      <c r="A148" s="1">
        <v>53</v>
      </c>
      <c r="B148" s="3">
        <v>45462</v>
      </c>
      <c r="C148" s="3">
        <v>45462</v>
      </c>
      <c r="D148" s="3">
        <v>45465</v>
      </c>
      <c r="E148" s="3">
        <v>45467</v>
      </c>
      <c r="F148" s="3">
        <v>45469</v>
      </c>
      <c r="G148" s="3">
        <v>45473</v>
      </c>
      <c r="H148" s="3">
        <v>45475</v>
      </c>
      <c r="I148" s="1" t="s">
        <v>32</v>
      </c>
      <c r="J148" s="1" t="s">
        <v>34</v>
      </c>
      <c r="K148" s="1">
        <v>30</v>
      </c>
      <c r="L148" s="1" t="s">
        <v>52</v>
      </c>
      <c r="M148" s="1" t="str">
        <f t="shared" si="37"/>
        <v>53_30C_Aedes terrens_Goias</v>
      </c>
      <c r="N148" s="1">
        <f t="shared" si="30"/>
        <v>0</v>
      </c>
      <c r="O148" s="1">
        <f t="shared" si="31"/>
        <v>3</v>
      </c>
      <c r="P148" s="1">
        <f t="shared" si="32"/>
        <v>2</v>
      </c>
      <c r="Q148" s="1">
        <f t="shared" si="33"/>
        <v>2</v>
      </c>
      <c r="R148" s="1">
        <f t="shared" si="34"/>
        <v>4</v>
      </c>
      <c r="S148" s="1">
        <f t="shared" si="35"/>
        <v>2</v>
      </c>
      <c r="T148" s="1">
        <f t="shared" si="36"/>
        <v>13</v>
      </c>
    </row>
    <row r="149" spans="1:20" x14ac:dyDescent="0.25">
      <c r="A149" s="1">
        <v>54</v>
      </c>
      <c r="B149" s="3">
        <v>45462</v>
      </c>
      <c r="C149" s="3">
        <v>45462</v>
      </c>
      <c r="D149" s="3">
        <v>45465</v>
      </c>
      <c r="E149" s="3">
        <v>45468</v>
      </c>
      <c r="F149" s="3">
        <v>45471</v>
      </c>
      <c r="G149" s="3">
        <v>45475</v>
      </c>
      <c r="H149" s="3">
        <v>45476</v>
      </c>
      <c r="I149" s="1" t="s">
        <v>32</v>
      </c>
      <c r="J149" s="1" t="s">
        <v>33</v>
      </c>
      <c r="K149" s="1">
        <v>25</v>
      </c>
      <c r="L149" s="1" t="s">
        <v>52</v>
      </c>
      <c r="M149" s="1" t="str">
        <f t="shared" si="37"/>
        <v>54_25C_Aedes terrens_Goias</v>
      </c>
      <c r="N149" s="1">
        <f t="shared" si="30"/>
        <v>0</v>
      </c>
      <c r="O149" s="1">
        <f t="shared" si="31"/>
        <v>3</v>
      </c>
      <c r="P149" s="1">
        <f t="shared" si="32"/>
        <v>3</v>
      </c>
      <c r="Q149" s="1">
        <f t="shared" si="33"/>
        <v>3</v>
      </c>
      <c r="R149" s="1">
        <f t="shared" si="34"/>
        <v>4</v>
      </c>
      <c r="S149" s="1">
        <f t="shared" si="35"/>
        <v>1</v>
      </c>
      <c r="T149" s="1">
        <f t="shared" si="36"/>
        <v>14</v>
      </c>
    </row>
    <row r="150" spans="1:20" x14ac:dyDescent="0.25">
      <c r="A150" s="1">
        <v>54</v>
      </c>
      <c r="B150" s="3">
        <v>45462</v>
      </c>
      <c r="C150" s="3">
        <v>45462</v>
      </c>
      <c r="D150" s="3">
        <v>45464</v>
      </c>
      <c r="E150" s="3">
        <v>45468</v>
      </c>
      <c r="F150" s="3">
        <v>45470</v>
      </c>
      <c r="G150" s="3">
        <v>45474</v>
      </c>
      <c r="H150" s="3">
        <v>45477</v>
      </c>
      <c r="I150" s="1" t="s">
        <v>32</v>
      </c>
      <c r="J150" s="1" t="s">
        <v>33</v>
      </c>
      <c r="K150" s="1">
        <v>30</v>
      </c>
      <c r="L150" s="1" t="s">
        <v>52</v>
      </c>
      <c r="M150" s="1" t="str">
        <f t="shared" si="37"/>
        <v>54_30C_Aedes terrens_Goias</v>
      </c>
      <c r="N150" s="1">
        <f t="shared" si="30"/>
        <v>0</v>
      </c>
      <c r="O150" s="1">
        <f t="shared" si="31"/>
        <v>2</v>
      </c>
      <c r="P150" s="1">
        <f t="shared" si="32"/>
        <v>4</v>
      </c>
      <c r="Q150" s="1">
        <f t="shared" si="33"/>
        <v>2</v>
      </c>
      <c r="R150" s="1">
        <f t="shared" si="34"/>
        <v>4</v>
      </c>
      <c r="S150" s="1">
        <f t="shared" si="35"/>
        <v>3</v>
      </c>
      <c r="T150" s="1">
        <f t="shared" si="36"/>
        <v>15</v>
      </c>
    </row>
    <row r="151" spans="1:20" x14ac:dyDescent="0.25">
      <c r="A151" s="1">
        <v>55</v>
      </c>
      <c r="B151" s="3">
        <v>45462</v>
      </c>
      <c r="C151" s="3">
        <v>45462</v>
      </c>
      <c r="D151" s="3">
        <v>45464</v>
      </c>
      <c r="E151" s="3">
        <v>45466</v>
      </c>
      <c r="F151" s="3">
        <v>45469</v>
      </c>
      <c r="G151" s="3">
        <v>45471</v>
      </c>
      <c r="H151" s="3">
        <v>45473</v>
      </c>
      <c r="I151" s="1" t="s">
        <v>32</v>
      </c>
      <c r="J151" s="1" t="s">
        <v>34</v>
      </c>
      <c r="K151" s="1">
        <v>30</v>
      </c>
      <c r="L151" s="1" t="s">
        <v>52</v>
      </c>
      <c r="M151" s="1" t="str">
        <f t="shared" si="37"/>
        <v>55_30C_Aedes terrens_Goias</v>
      </c>
      <c r="N151" s="1">
        <f t="shared" si="30"/>
        <v>0</v>
      </c>
      <c r="O151" s="1">
        <f t="shared" si="31"/>
        <v>2</v>
      </c>
      <c r="P151" s="1">
        <f t="shared" si="32"/>
        <v>2</v>
      </c>
      <c r="Q151" s="1">
        <f t="shared" si="33"/>
        <v>3</v>
      </c>
      <c r="R151" s="1">
        <f t="shared" si="34"/>
        <v>2</v>
      </c>
      <c r="S151" s="1">
        <f t="shared" si="35"/>
        <v>2</v>
      </c>
      <c r="T151" s="1">
        <f t="shared" si="36"/>
        <v>11</v>
      </c>
    </row>
    <row r="152" spans="1:20" x14ac:dyDescent="0.25">
      <c r="A152" s="1">
        <v>56</v>
      </c>
      <c r="B152" s="3">
        <v>45462</v>
      </c>
      <c r="C152" s="3">
        <v>45462</v>
      </c>
      <c r="D152" s="3">
        <v>45467</v>
      </c>
      <c r="E152" s="3">
        <v>45469</v>
      </c>
      <c r="F152" s="3">
        <v>45472</v>
      </c>
      <c r="G152" s="3">
        <v>45473</v>
      </c>
      <c r="H152" s="3">
        <v>45475</v>
      </c>
      <c r="I152" s="1" t="s">
        <v>32</v>
      </c>
      <c r="J152" s="1" t="s">
        <v>33</v>
      </c>
      <c r="K152" s="1">
        <v>30</v>
      </c>
      <c r="L152" s="1" t="s">
        <v>52</v>
      </c>
      <c r="M152" s="1" t="str">
        <f t="shared" si="37"/>
        <v>56_30C_Aedes terrens_Goias</v>
      </c>
      <c r="N152" s="1">
        <f t="shared" si="30"/>
        <v>0</v>
      </c>
      <c r="O152" s="1">
        <f t="shared" si="31"/>
        <v>5</v>
      </c>
      <c r="P152" s="1">
        <f t="shared" si="32"/>
        <v>2</v>
      </c>
      <c r="Q152" s="1">
        <f t="shared" si="33"/>
        <v>3</v>
      </c>
      <c r="R152" s="1">
        <f t="shared" si="34"/>
        <v>1</v>
      </c>
      <c r="S152" s="1">
        <f t="shared" si="35"/>
        <v>2</v>
      </c>
      <c r="T152" s="1">
        <f t="shared" si="36"/>
        <v>13</v>
      </c>
    </row>
    <row r="153" spans="1:20" x14ac:dyDescent="0.25">
      <c r="A153" s="1">
        <v>57</v>
      </c>
      <c r="B153" s="3">
        <v>45462</v>
      </c>
      <c r="C153" s="3">
        <v>45462</v>
      </c>
      <c r="D153" s="3">
        <v>45464</v>
      </c>
      <c r="E153" s="3">
        <v>45467</v>
      </c>
      <c r="F153" s="3">
        <v>45469</v>
      </c>
      <c r="G153" s="3">
        <v>45473</v>
      </c>
      <c r="H153" s="3">
        <v>45475</v>
      </c>
      <c r="I153" s="1" t="s">
        <v>32</v>
      </c>
      <c r="J153" s="1" t="s">
        <v>33</v>
      </c>
      <c r="K153" s="1">
        <v>30</v>
      </c>
      <c r="L153" s="1" t="s">
        <v>52</v>
      </c>
      <c r="M153" s="1" t="str">
        <f t="shared" si="37"/>
        <v>57_30C_Aedes terrens_Goias</v>
      </c>
      <c r="N153" s="1">
        <f t="shared" si="30"/>
        <v>0</v>
      </c>
      <c r="O153" s="1">
        <f t="shared" si="31"/>
        <v>2</v>
      </c>
      <c r="P153" s="1">
        <f t="shared" si="32"/>
        <v>3</v>
      </c>
      <c r="Q153" s="1">
        <f t="shared" si="33"/>
        <v>2</v>
      </c>
      <c r="R153" s="1">
        <f t="shared" si="34"/>
        <v>4</v>
      </c>
      <c r="S153" s="1">
        <f t="shared" si="35"/>
        <v>2</v>
      </c>
      <c r="T153" s="1">
        <f t="shared" si="36"/>
        <v>13</v>
      </c>
    </row>
    <row r="154" spans="1:20" x14ac:dyDescent="0.25">
      <c r="A154" s="1">
        <v>58</v>
      </c>
      <c r="B154" s="3">
        <v>45462</v>
      </c>
      <c r="C154" s="3">
        <v>45462</v>
      </c>
      <c r="D154" s="3">
        <v>45466</v>
      </c>
      <c r="E154" s="3">
        <v>45469</v>
      </c>
      <c r="F154" s="3">
        <v>45471</v>
      </c>
      <c r="G154" s="3">
        <v>45473</v>
      </c>
      <c r="H154" s="3">
        <v>45476</v>
      </c>
      <c r="I154" s="1" t="s">
        <v>32</v>
      </c>
      <c r="J154" s="1" t="s">
        <v>34</v>
      </c>
      <c r="K154" s="1">
        <v>25</v>
      </c>
      <c r="L154" s="1" t="s">
        <v>52</v>
      </c>
      <c r="M154" s="1" t="str">
        <f t="shared" si="37"/>
        <v>58_25C_Aedes terrens_Goias</v>
      </c>
      <c r="N154" s="1">
        <f t="shared" si="30"/>
        <v>0</v>
      </c>
      <c r="O154" s="1">
        <f t="shared" si="31"/>
        <v>4</v>
      </c>
      <c r="P154" s="1">
        <f t="shared" si="32"/>
        <v>3</v>
      </c>
      <c r="Q154" s="1">
        <f t="shared" si="33"/>
        <v>2</v>
      </c>
      <c r="R154" s="1">
        <f t="shared" si="34"/>
        <v>2</v>
      </c>
      <c r="S154" s="1">
        <f t="shared" si="35"/>
        <v>3</v>
      </c>
      <c r="T154" s="1">
        <f t="shared" si="36"/>
        <v>14</v>
      </c>
    </row>
    <row r="155" spans="1:20" x14ac:dyDescent="0.25">
      <c r="A155" s="1">
        <v>58</v>
      </c>
      <c r="B155" s="3">
        <v>45462</v>
      </c>
      <c r="C155" s="3">
        <v>45462</v>
      </c>
      <c r="D155" s="3">
        <v>45464</v>
      </c>
      <c r="E155" s="3">
        <v>45466</v>
      </c>
      <c r="F155" s="3">
        <v>45468</v>
      </c>
      <c r="G155" s="3">
        <v>45471</v>
      </c>
      <c r="H155" s="3">
        <v>45474</v>
      </c>
      <c r="I155" s="1" t="s">
        <v>32</v>
      </c>
      <c r="J155" s="1" t="s">
        <v>33</v>
      </c>
      <c r="K155" s="1">
        <v>30</v>
      </c>
      <c r="L155" s="1" t="s">
        <v>52</v>
      </c>
      <c r="M155" s="1" t="str">
        <f t="shared" si="37"/>
        <v>58_30C_Aedes terrens_Goias</v>
      </c>
      <c r="N155" s="1">
        <f t="shared" si="30"/>
        <v>0</v>
      </c>
      <c r="O155" s="1">
        <f t="shared" si="31"/>
        <v>2</v>
      </c>
      <c r="P155" s="1">
        <f t="shared" si="32"/>
        <v>2</v>
      </c>
      <c r="Q155" s="1">
        <f t="shared" si="33"/>
        <v>2</v>
      </c>
      <c r="R155" s="1">
        <f t="shared" si="34"/>
        <v>3</v>
      </c>
      <c r="S155" s="1">
        <f t="shared" si="35"/>
        <v>3</v>
      </c>
      <c r="T155" s="1">
        <f t="shared" si="36"/>
        <v>12</v>
      </c>
    </row>
    <row r="156" spans="1:20" x14ac:dyDescent="0.25">
      <c r="A156" s="1">
        <v>6</v>
      </c>
      <c r="B156" s="3">
        <v>45217</v>
      </c>
      <c r="C156" s="3">
        <v>45217</v>
      </c>
      <c r="D156" s="3">
        <v>45222</v>
      </c>
      <c r="E156" s="3">
        <v>45225</v>
      </c>
      <c r="F156" s="3">
        <v>45228</v>
      </c>
      <c r="G156" s="3">
        <v>45236</v>
      </c>
      <c r="H156" s="3">
        <v>45241</v>
      </c>
      <c r="I156" s="1" t="s">
        <v>32</v>
      </c>
      <c r="J156" s="1" t="s">
        <v>33</v>
      </c>
      <c r="K156" s="1">
        <v>20</v>
      </c>
      <c r="L156" s="1" t="s">
        <v>52</v>
      </c>
      <c r="M156" s="1" t="str">
        <f t="shared" si="37"/>
        <v>6_20C_Aedes terrens_Goias</v>
      </c>
      <c r="N156" s="1">
        <f t="shared" si="30"/>
        <v>0</v>
      </c>
      <c r="O156" s="1">
        <f t="shared" si="31"/>
        <v>5</v>
      </c>
      <c r="P156" s="1">
        <f t="shared" si="32"/>
        <v>3</v>
      </c>
      <c r="Q156" s="1">
        <f t="shared" si="33"/>
        <v>3</v>
      </c>
      <c r="R156" s="1">
        <f t="shared" si="34"/>
        <v>8</v>
      </c>
      <c r="S156" s="1">
        <f t="shared" si="35"/>
        <v>5</v>
      </c>
      <c r="T156" s="1">
        <f t="shared" si="36"/>
        <v>24</v>
      </c>
    </row>
    <row r="157" spans="1:20" x14ac:dyDescent="0.25">
      <c r="A157" s="1">
        <v>61</v>
      </c>
      <c r="B157" s="3">
        <v>45462</v>
      </c>
      <c r="C157" s="3">
        <v>45462</v>
      </c>
      <c r="D157" s="3">
        <v>45466</v>
      </c>
      <c r="E157" s="3">
        <v>45469</v>
      </c>
      <c r="F157" s="3">
        <v>45471</v>
      </c>
      <c r="G157" s="3">
        <v>45473</v>
      </c>
      <c r="H157" s="3">
        <v>45475</v>
      </c>
      <c r="I157" s="1" t="s">
        <v>32</v>
      </c>
      <c r="J157" s="1" t="s">
        <v>34</v>
      </c>
      <c r="K157" s="1">
        <v>25</v>
      </c>
      <c r="L157" s="1" t="s">
        <v>52</v>
      </c>
      <c r="M157" s="1" t="str">
        <f t="shared" si="37"/>
        <v>61_25C_Aedes terrens_Goias</v>
      </c>
      <c r="N157" s="1">
        <f t="shared" si="30"/>
        <v>0</v>
      </c>
      <c r="O157" s="1">
        <f t="shared" si="31"/>
        <v>4</v>
      </c>
      <c r="P157" s="1">
        <f t="shared" si="32"/>
        <v>3</v>
      </c>
      <c r="Q157" s="1">
        <f t="shared" si="33"/>
        <v>2</v>
      </c>
      <c r="R157" s="1">
        <f t="shared" si="34"/>
        <v>2</v>
      </c>
      <c r="S157" s="1">
        <f t="shared" si="35"/>
        <v>2</v>
      </c>
      <c r="T157" s="1">
        <f t="shared" si="36"/>
        <v>13</v>
      </c>
    </row>
    <row r="158" spans="1:20" x14ac:dyDescent="0.25">
      <c r="A158" s="1">
        <v>61</v>
      </c>
      <c r="B158" s="3">
        <v>45462</v>
      </c>
      <c r="C158" s="3">
        <v>45462</v>
      </c>
      <c r="D158" s="3">
        <v>45464</v>
      </c>
      <c r="E158" s="3">
        <v>45465</v>
      </c>
      <c r="F158" s="3">
        <v>45466</v>
      </c>
      <c r="G158" s="3">
        <v>45471</v>
      </c>
      <c r="H158" s="3">
        <v>45474</v>
      </c>
      <c r="I158" s="1" t="s">
        <v>32</v>
      </c>
      <c r="J158" s="1" t="s">
        <v>33</v>
      </c>
      <c r="K158" s="1">
        <v>30</v>
      </c>
      <c r="L158" s="1" t="s">
        <v>52</v>
      </c>
      <c r="M158" s="1" t="str">
        <f t="shared" si="37"/>
        <v>61_30C_Aedes terrens_Goias</v>
      </c>
      <c r="N158" s="1">
        <f t="shared" si="30"/>
        <v>0</v>
      </c>
      <c r="O158" s="1">
        <f t="shared" si="31"/>
        <v>2</v>
      </c>
      <c r="P158" s="1">
        <f t="shared" si="32"/>
        <v>1</v>
      </c>
      <c r="Q158" s="1">
        <f t="shared" si="33"/>
        <v>1</v>
      </c>
      <c r="R158" s="1">
        <f t="shared" si="34"/>
        <v>5</v>
      </c>
      <c r="S158" s="1">
        <f t="shared" si="35"/>
        <v>3</v>
      </c>
      <c r="T158" s="1">
        <f t="shared" si="36"/>
        <v>12</v>
      </c>
    </row>
    <row r="159" spans="1:20" x14ac:dyDescent="0.25">
      <c r="A159" s="1">
        <v>62</v>
      </c>
      <c r="B159" s="3">
        <v>45462</v>
      </c>
      <c r="C159" s="3">
        <v>45462</v>
      </c>
      <c r="D159" s="3">
        <v>45467</v>
      </c>
      <c r="E159" s="3">
        <v>45469</v>
      </c>
      <c r="F159" s="3">
        <v>45471</v>
      </c>
      <c r="G159" s="3">
        <v>45473</v>
      </c>
      <c r="H159" s="3">
        <v>45476</v>
      </c>
      <c r="I159" s="1" t="s">
        <v>32</v>
      </c>
      <c r="J159" s="1" t="s">
        <v>34</v>
      </c>
      <c r="K159" s="1">
        <v>25</v>
      </c>
      <c r="L159" s="1" t="s">
        <v>52</v>
      </c>
      <c r="M159" s="1" t="str">
        <f t="shared" si="37"/>
        <v>62_25C_Aedes terrens_Goias</v>
      </c>
      <c r="N159" s="1">
        <f t="shared" si="30"/>
        <v>0</v>
      </c>
      <c r="O159" s="1">
        <f t="shared" si="31"/>
        <v>5</v>
      </c>
      <c r="P159" s="1">
        <f t="shared" si="32"/>
        <v>2</v>
      </c>
      <c r="Q159" s="1">
        <f t="shared" si="33"/>
        <v>2</v>
      </c>
      <c r="R159" s="1">
        <f t="shared" si="34"/>
        <v>2</v>
      </c>
      <c r="S159" s="1">
        <f t="shared" si="35"/>
        <v>3</v>
      </c>
      <c r="T159" s="1">
        <f t="shared" si="36"/>
        <v>14</v>
      </c>
    </row>
    <row r="160" spans="1:20" x14ac:dyDescent="0.25">
      <c r="A160" s="1">
        <v>62</v>
      </c>
      <c r="B160" s="3">
        <v>45462</v>
      </c>
      <c r="C160" s="3">
        <v>45462</v>
      </c>
      <c r="D160" s="3">
        <v>45464</v>
      </c>
      <c r="E160" s="3">
        <v>45467</v>
      </c>
      <c r="F160" s="3">
        <v>45469</v>
      </c>
      <c r="G160" s="3">
        <v>45472</v>
      </c>
      <c r="H160" s="3">
        <v>45475</v>
      </c>
      <c r="I160" s="1" t="s">
        <v>32</v>
      </c>
      <c r="J160" s="1" t="s">
        <v>34</v>
      </c>
      <c r="K160" s="1">
        <v>30</v>
      </c>
      <c r="L160" s="1" t="s">
        <v>52</v>
      </c>
      <c r="M160" s="1" t="str">
        <f t="shared" si="37"/>
        <v>62_30C_Aedes terrens_Goias</v>
      </c>
      <c r="N160" s="1">
        <f t="shared" si="30"/>
        <v>0</v>
      </c>
      <c r="O160" s="1">
        <f t="shared" si="31"/>
        <v>2</v>
      </c>
      <c r="P160" s="1">
        <f t="shared" si="32"/>
        <v>3</v>
      </c>
      <c r="Q160" s="1">
        <f t="shared" si="33"/>
        <v>2</v>
      </c>
      <c r="R160" s="1">
        <f t="shared" si="34"/>
        <v>3</v>
      </c>
      <c r="S160" s="1">
        <f t="shared" si="35"/>
        <v>3</v>
      </c>
      <c r="T160" s="1">
        <f t="shared" si="36"/>
        <v>13</v>
      </c>
    </row>
    <row r="161" spans="1:20" x14ac:dyDescent="0.25">
      <c r="A161" s="1">
        <v>64</v>
      </c>
      <c r="B161" s="3">
        <v>45462</v>
      </c>
      <c r="C161" s="3">
        <v>45462</v>
      </c>
      <c r="D161" s="3">
        <v>45466</v>
      </c>
      <c r="E161" s="3">
        <v>45467</v>
      </c>
      <c r="F161" s="3">
        <v>45470</v>
      </c>
      <c r="G161" s="3">
        <v>45474</v>
      </c>
      <c r="H161" s="3">
        <v>45477</v>
      </c>
      <c r="I161" s="1" t="s">
        <v>32</v>
      </c>
      <c r="J161" s="1" t="s">
        <v>34</v>
      </c>
      <c r="K161" s="1">
        <v>25</v>
      </c>
      <c r="L161" s="1" t="s">
        <v>52</v>
      </c>
      <c r="M161" s="1" t="str">
        <f t="shared" si="37"/>
        <v>64_25C_Aedes terrens_Goias</v>
      </c>
      <c r="N161" s="1">
        <f t="shared" si="30"/>
        <v>0</v>
      </c>
      <c r="O161" s="1">
        <f t="shared" si="31"/>
        <v>4</v>
      </c>
      <c r="P161" s="1">
        <f t="shared" si="32"/>
        <v>1</v>
      </c>
      <c r="Q161" s="1">
        <f t="shared" si="33"/>
        <v>3</v>
      </c>
      <c r="R161" s="1">
        <f t="shared" si="34"/>
        <v>4</v>
      </c>
      <c r="S161" s="1">
        <f t="shared" si="35"/>
        <v>3</v>
      </c>
      <c r="T161" s="1">
        <f t="shared" si="36"/>
        <v>15</v>
      </c>
    </row>
    <row r="162" spans="1:20" x14ac:dyDescent="0.25">
      <c r="A162" s="1">
        <v>64</v>
      </c>
      <c r="B162" s="3">
        <v>45462</v>
      </c>
      <c r="C162" s="3">
        <v>45462</v>
      </c>
      <c r="D162" s="3">
        <v>45464</v>
      </c>
      <c r="E162" s="3">
        <v>45466</v>
      </c>
      <c r="F162" s="3">
        <v>45469</v>
      </c>
      <c r="G162" s="3">
        <v>45472</v>
      </c>
      <c r="H162" s="3">
        <v>45474</v>
      </c>
      <c r="I162" s="1" t="s">
        <v>32</v>
      </c>
      <c r="J162" s="1" t="s">
        <v>33</v>
      </c>
      <c r="K162" s="1">
        <v>30</v>
      </c>
      <c r="L162" s="1" t="s">
        <v>52</v>
      </c>
      <c r="M162" s="1" t="str">
        <f t="shared" si="37"/>
        <v>64_30C_Aedes terrens_Goias</v>
      </c>
      <c r="N162" s="1">
        <f t="shared" ref="N162:N193" si="38">C162-B162</f>
        <v>0</v>
      </c>
      <c r="O162" s="1">
        <f t="shared" ref="O162:O193" si="39">D162-C162</f>
        <v>2</v>
      </c>
      <c r="P162" s="1">
        <f t="shared" ref="P162:P193" si="40">E162-D162</f>
        <v>2</v>
      </c>
      <c r="Q162" s="1">
        <f t="shared" ref="Q162:Q193" si="41">F162-E162</f>
        <v>3</v>
      </c>
      <c r="R162" s="1">
        <f t="shared" ref="R162:R193" si="42">G162-F162</f>
        <v>3</v>
      </c>
      <c r="S162" s="1">
        <f t="shared" ref="S162:S193" si="43">H162-G162</f>
        <v>2</v>
      </c>
      <c r="T162" s="1">
        <f t="shared" ref="T162:T193" si="44">H162-B162</f>
        <v>12</v>
      </c>
    </row>
    <row r="163" spans="1:20" x14ac:dyDescent="0.25">
      <c r="A163" s="1">
        <v>65</v>
      </c>
      <c r="B163" s="3">
        <v>45462</v>
      </c>
      <c r="C163" s="3">
        <v>45462</v>
      </c>
      <c r="D163" s="3">
        <v>45467</v>
      </c>
      <c r="E163" s="3">
        <v>45469</v>
      </c>
      <c r="F163" s="3">
        <v>45471</v>
      </c>
      <c r="G163" s="3">
        <v>45474</v>
      </c>
      <c r="H163" s="3">
        <v>45477</v>
      </c>
      <c r="I163" s="1" t="s">
        <v>32</v>
      </c>
      <c r="J163" s="1" t="s">
        <v>33</v>
      </c>
      <c r="K163" s="1">
        <v>25</v>
      </c>
      <c r="L163" s="1" t="s">
        <v>52</v>
      </c>
      <c r="M163" s="1" t="str">
        <f t="shared" si="37"/>
        <v>65_25C_Aedes terrens_Goias</v>
      </c>
      <c r="N163" s="1">
        <f t="shared" si="38"/>
        <v>0</v>
      </c>
      <c r="O163" s="1">
        <f t="shared" si="39"/>
        <v>5</v>
      </c>
      <c r="P163" s="1">
        <f t="shared" si="40"/>
        <v>2</v>
      </c>
      <c r="Q163" s="1">
        <f t="shared" si="41"/>
        <v>2</v>
      </c>
      <c r="R163" s="1">
        <f t="shared" si="42"/>
        <v>3</v>
      </c>
      <c r="S163" s="1">
        <f t="shared" si="43"/>
        <v>3</v>
      </c>
      <c r="T163" s="1">
        <f t="shared" si="44"/>
        <v>15</v>
      </c>
    </row>
    <row r="164" spans="1:20" x14ac:dyDescent="0.25">
      <c r="A164" s="1">
        <v>65</v>
      </c>
      <c r="B164" s="3">
        <v>45462</v>
      </c>
      <c r="C164" s="3">
        <v>45462</v>
      </c>
      <c r="D164" s="3">
        <v>45465</v>
      </c>
      <c r="E164" s="3">
        <v>45468</v>
      </c>
      <c r="F164" s="3">
        <v>45469</v>
      </c>
      <c r="G164" s="3">
        <v>45473</v>
      </c>
      <c r="H164" s="3">
        <v>45475</v>
      </c>
      <c r="I164" s="1" t="s">
        <v>32</v>
      </c>
      <c r="J164" s="1" t="s">
        <v>33</v>
      </c>
      <c r="K164" s="1">
        <v>30</v>
      </c>
      <c r="L164" s="1" t="s">
        <v>52</v>
      </c>
      <c r="M164" s="1" t="str">
        <f t="shared" si="37"/>
        <v>65_30C_Aedes terrens_Goias</v>
      </c>
      <c r="N164" s="1">
        <f t="shared" si="38"/>
        <v>0</v>
      </c>
      <c r="O164" s="1">
        <f t="shared" si="39"/>
        <v>3</v>
      </c>
      <c r="P164" s="1">
        <f t="shared" si="40"/>
        <v>3</v>
      </c>
      <c r="Q164" s="1">
        <f t="shared" si="41"/>
        <v>1</v>
      </c>
      <c r="R164" s="1">
        <f t="shared" si="42"/>
        <v>4</v>
      </c>
      <c r="S164" s="1">
        <f t="shared" si="43"/>
        <v>2</v>
      </c>
      <c r="T164" s="1">
        <f t="shared" si="44"/>
        <v>13</v>
      </c>
    </row>
    <row r="165" spans="1:20" x14ac:dyDescent="0.25">
      <c r="A165" s="1">
        <v>66</v>
      </c>
      <c r="B165" s="3">
        <v>45462</v>
      </c>
      <c r="C165" s="3">
        <v>45462</v>
      </c>
      <c r="D165" s="3">
        <v>45464</v>
      </c>
      <c r="E165" s="3">
        <v>45466</v>
      </c>
      <c r="F165" s="3">
        <v>45467</v>
      </c>
      <c r="G165" s="3">
        <v>45471</v>
      </c>
      <c r="H165" s="3">
        <v>45473</v>
      </c>
      <c r="I165" s="1" t="s">
        <v>32</v>
      </c>
      <c r="J165" s="1" t="s">
        <v>34</v>
      </c>
      <c r="K165" s="1">
        <v>30</v>
      </c>
      <c r="L165" s="1" t="s">
        <v>52</v>
      </c>
      <c r="M165" s="1" t="str">
        <f t="shared" si="37"/>
        <v>66_30C_Aedes terrens_Goias</v>
      </c>
      <c r="N165" s="1">
        <f t="shared" si="38"/>
        <v>0</v>
      </c>
      <c r="O165" s="1">
        <f t="shared" si="39"/>
        <v>2</v>
      </c>
      <c r="P165" s="1">
        <f t="shared" si="40"/>
        <v>2</v>
      </c>
      <c r="Q165" s="1">
        <f t="shared" si="41"/>
        <v>1</v>
      </c>
      <c r="R165" s="1">
        <f t="shared" si="42"/>
        <v>4</v>
      </c>
      <c r="S165" s="1">
        <f t="shared" si="43"/>
        <v>2</v>
      </c>
      <c r="T165" s="1">
        <f t="shared" si="44"/>
        <v>11</v>
      </c>
    </row>
    <row r="166" spans="1:20" x14ac:dyDescent="0.25">
      <c r="A166" s="1">
        <v>67</v>
      </c>
      <c r="B166" s="3">
        <v>45462</v>
      </c>
      <c r="C166" s="3">
        <v>45462</v>
      </c>
      <c r="D166" s="3">
        <v>45466</v>
      </c>
      <c r="E166" s="3">
        <v>45468</v>
      </c>
      <c r="F166" s="3">
        <v>45471</v>
      </c>
      <c r="G166" s="3">
        <v>45475</v>
      </c>
      <c r="H166" s="3">
        <v>45476</v>
      </c>
      <c r="I166" s="1" t="s">
        <v>32</v>
      </c>
      <c r="J166" s="1" t="s">
        <v>34</v>
      </c>
      <c r="K166" s="1">
        <v>25</v>
      </c>
      <c r="L166" s="1" t="s">
        <v>52</v>
      </c>
      <c r="M166" s="1" t="str">
        <f t="shared" si="37"/>
        <v>67_25C_Aedes terrens_Goias</v>
      </c>
      <c r="N166" s="1">
        <f t="shared" si="38"/>
        <v>0</v>
      </c>
      <c r="O166" s="1">
        <f t="shared" si="39"/>
        <v>4</v>
      </c>
      <c r="P166" s="1">
        <f t="shared" si="40"/>
        <v>2</v>
      </c>
      <c r="Q166" s="1">
        <f t="shared" si="41"/>
        <v>3</v>
      </c>
      <c r="R166" s="1">
        <f t="shared" si="42"/>
        <v>4</v>
      </c>
      <c r="S166" s="1">
        <f t="shared" si="43"/>
        <v>1</v>
      </c>
      <c r="T166" s="1">
        <f t="shared" si="44"/>
        <v>14</v>
      </c>
    </row>
    <row r="167" spans="1:20" x14ac:dyDescent="0.25">
      <c r="A167" s="1">
        <v>67</v>
      </c>
      <c r="B167" s="3">
        <v>45462</v>
      </c>
      <c r="C167" s="3">
        <v>45462</v>
      </c>
      <c r="D167" s="3">
        <v>45464</v>
      </c>
      <c r="E167" s="3">
        <v>45466</v>
      </c>
      <c r="F167" s="3">
        <v>45467</v>
      </c>
      <c r="G167" s="3">
        <v>45470</v>
      </c>
      <c r="H167" s="3">
        <v>45472</v>
      </c>
      <c r="I167" s="1" t="s">
        <v>32</v>
      </c>
      <c r="J167" s="1" t="s">
        <v>33</v>
      </c>
      <c r="K167" s="1">
        <v>30</v>
      </c>
      <c r="L167" s="1" t="s">
        <v>52</v>
      </c>
      <c r="M167" s="1" t="str">
        <f t="shared" si="37"/>
        <v>67_30C_Aedes terrens_Goias</v>
      </c>
      <c r="N167" s="1">
        <f t="shared" si="38"/>
        <v>0</v>
      </c>
      <c r="O167" s="1">
        <f t="shared" si="39"/>
        <v>2</v>
      </c>
      <c r="P167" s="1">
        <f t="shared" si="40"/>
        <v>2</v>
      </c>
      <c r="Q167" s="1">
        <f t="shared" si="41"/>
        <v>1</v>
      </c>
      <c r="R167" s="1">
        <f t="shared" si="42"/>
        <v>3</v>
      </c>
      <c r="S167" s="1">
        <f t="shared" si="43"/>
        <v>2</v>
      </c>
      <c r="T167" s="1">
        <f t="shared" si="44"/>
        <v>10</v>
      </c>
    </row>
    <row r="168" spans="1:20" x14ac:dyDescent="0.25">
      <c r="A168" s="1">
        <v>68</v>
      </c>
      <c r="B168" s="3">
        <v>45462</v>
      </c>
      <c r="C168" s="3">
        <v>45462</v>
      </c>
      <c r="D168" s="3">
        <v>45464</v>
      </c>
      <c r="E168" s="3">
        <v>45467</v>
      </c>
      <c r="F168" s="3">
        <v>45469</v>
      </c>
      <c r="G168" s="3">
        <v>45470</v>
      </c>
      <c r="H168" s="3">
        <v>45472</v>
      </c>
      <c r="I168" s="1" t="s">
        <v>32</v>
      </c>
      <c r="J168" s="1" t="s">
        <v>33</v>
      </c>
      <c r="K168" s="1">
        <v>30</v>
      </c>
      <c r="L168" s="1" t="s">
        <v>52</v>
      </c>
      <c r="M168" s="1" t="str">
        <f t="shared" si="37"/>
        <v>68_30C_Aedes terrens_Goias</v>
      </c>
      <c r="N168" s="1">
        <f t="shared" si="38"/>
        <v>0</v>
      </c>
      <c r="O168" s="1">
        <f t="shared" si="39"/>
        <v>2</v>
      </c>
      <c r="P168" s="1">
        <f t="shared" si="40"/>
        <v>3</v>
      </c>
      <c r="Q168" s="1">
        <f t="shared" si="41"/>
        <v>2</v>
      </c>
      <c r="R168" s="1">
        <f t="shared" si="42"/>
        <v>1</v>
      </c>
      <c r="S168" s="1">
        <f t="shared" si="43"/>
        <v>2</v>
      </c>
      <c r="T168" s="1">
        <f t="shared" si="44"/>
        <v>10</v>
      </c>
    </row>
    <row r="169" spans="1:20" x14ac:dyDescent="0.25">
      <c r="A169" s="1">
        <v>69</v>
      </c>
      <c r="B169" s="3">
        <v>45462</v>
      </c>
      <c r="C169" s="3">
        <v>45462</v>
      </c>
      <c r="D169" s="3">
        <v>45464</v>
      </c>
      <c r="E169" s="3">
        <v>45467</v>
      </c>
      <c r="F169" s="3">
        <v>45469</v>
      </c>
      <c r="G169" s="3">
        <v>45472</v>
      </c>
      <c r="H169" s="3">
        <v>45474</v>
      </c>
      <c r="I169" s="1" t="s">
        <v>32</v>
      </c>
      <c r="J169" s="1" t="s">
        <v>34</v>
      </c>
      <c r="K169" s="1">
        <v>30</v>
      </c>
      <c r="L169" s="1" t="s">
        <v>52</v>
      </c>
      <c r="M169" s="1" t="str">
        <f t="shared" si="37"/>
        <v>69_30C_Aedes terrens_Goias</v>
      </c>
      <c r="N169" s="1">
        <f t="shared" si="38"/>
        <v>0</v>
      </c>
      <c r="O169" s="1">
        <f t="shared" si="39"/>
        <v>2</v>
      </c>
      <c r="P169" s="1">
        <f t="shared" si="40"/>
        <v>3</v>
      </c>
      <c r="Q169" s="1">
        <f t="shared" si="41"/>
        <v>2</v>
      </c>
      <c r="R169" s="1">
        <f t="shared" si="42"/>
        <v>3</v>
      </c>
      <c r="S169" s="1">
        <f t="shared" si="43"/>
        <v>2</v>
      </c>
      <c r="T169" s="1">
        <f t="shared" si="44"/>
        <v>12</v>
      </c>
    </row>
    <row r="170" spans="1:20" x14ac:dyDescent="0.25">
      <c r="A170" s="1">
        <v>70</v>
      </c>
      <c r="B170" s="3">
        <v>45462</v>
      </c>
      <c r="C170" s="3">
        <v>45462</v>
      </c>
      <c r="D170" s="3">
        <v>45464</v>
      </c>
      <c r="E170" s="3">
        <v>45466</v>
      </c>
      <c r="F170" s="3">
        <v>45469</v>
      </c>
      <c r="G170" s="3">
        <v>45471</v>
      </c>
      <c r="H170" s="3">
        <v>45473</v>
      </c>
      <c r="I170" s="1" t="s">
        <v>32</v>
      </c>
      <c r="J170" s="1" t="s">
        <v>33</v>
      </c>
      <c r="K170" s="1">
        <v>30</v>
      </c>
      <c r="L170" s="1" t="s">
        <v>52</v>
      </c>
      <c r="M170" s="1" t="str">
        <f t="shared" si="37"/>
        <v>70_30C_Aedes terrens_Goias</v>
      </c>
      <c r="N170" s="1">
        <f t="shared" si="38"/>
        <v>0</v>
      </c>
      <c r="O170" s="1">
        <f t="shared" si="39"/>
        <v>2</v>
      </c>
      <c r="P170" s="1">
        <f t="shared" si="40"/>
        <v>2</v>
      </c>
      <c r="Q170" s="1">
        <f t="shared" si="41"/>
        <v>3</v>
      </c>
      <c r="R170" s="1">
        <f t="shared" si="42"/>
        <v>2</v>
      </c>
      <c r="S170" s="1">
        <f t="shared" si="43"/>
        <v>2</v>
      </c>
      <c r="T170" s="1">
        <f t="shared" si="44"/>
        <v>11</v>
      </c>
    </row>
    <row r="171" spans="1:20" x14ac:dyDescent="0.25">
      <c r="A171" s="1">
        <v>71</v>
      </c>
      <c r="B171" s="3">
        <v>45462</v>
      </c>
      <c r="C171" s="3">
        <v>45462</v>
      </c>
      <c r="D171" s="3">
        <v>45465</v>
      </c>
      <c r="E171" s="3">
        <v>45466</v>
      </c>
      <c r="F171" s="3">
        <v>45468</v>
      </c>
      <c r="G171" s="3">
        <v>45473</v>
      </c>
      <c r="H171" s="3">
        <v>45476</v>
      </c>
      <c r="I171" s="1" t="s">
        <v>32</v>
      </c>
      <c r="J171" s="1" t="s">
        <v>33</v>
      </c>
      <c r="K171" s="1">
        <v>25</v>
      </c>
      <c r="L171" s="1" t="s">
        <v>52</v>
      </c>
      <c r="M171" s="1" t="str">
        <f t="shared" si="37"/>
        <v>71_25C_Aedes terrens_Goias</v>
      </c>
      <c r="N171" s="1">
        <f t="shared" si="38"/>
        <v>0</v>
      </c>
      <c r="O171" s="1">
        <f t="shared" si="39"/>
        <v>3</v>
      </c>
      <c r="P171" s="1">
        <f t="shared" si="40"/>
        <v>1</v>
      </c>
      <c r="Q171" s="1">
        <f t="shared" si="41"/>
        <v>2</v>
      </c>
      <c r="R171" s="1">
        <f t="shared" si="42"/>
        <v>5</v>
      </c>
      <c r="S171" s="1">
        <f t="shared" si="43"/>
        <v>3</v>
      </c>
      <c r="T171" s="1">
        <f t="shared" si="44"/>
        <v>14</v>
      </c>
    </row>
    <row r="172" spans="1:20" x14ac:dyDescent="0.25">
      <c r="A172" s="1">
        <v>71</v>
      </c>
      <c r="B172" s="3">
        <v>45462</v>
      </c>
      <c r="C172" s="3">
        <v>45462</v>
      </c>
      <c r="D172" s="3">
        <v>45464</v>
      </c>
      <c r="E172" s="3">
        <v>45467</v>
      </c>
      <c r="F172" s="3">
        <v>45469</v>
      </c>
      <c r="G172" s="3">
        <v>45471</v>
      </c>
      <c r="H172" s="3">
        <v>45473</v>
      </c>
      <c r="I172" s="1" t="s">
        <v>32</v>
      </c>
      <c r="J172" s="1" t="s">
        <v>34</v>
      </c>
      <c r="K172" s="1">
        <v>30</v>
      </c>
      <c r="L172" s="1" t="s">
        <v>52</v>
      </c>
      <c r="M172" s="1" t="str">
        <f t="shared" si="37"/>
        <v>71_30C_Aedes terrens_Goias</v>
      </c>
      <c r="N172" s="1">
        <f t="shared" si="38"/>
        <v>0</v>
      </c>
      <c r="O172" s="1">
        <f t="shared" si="39"/>
        <v>2</v>
      </c>
      <c r="P172" s="1">
        <f t="shared" si="40"/>
        <v>3</v>
      </c>
      <c r="Q172" s="1">
        <f t="shared" si="41"/>
        <v>2</v>
      </c>
      <c r="R172" s="1">
        <f t="shared" si="42"/>
        <v>2</v>
      </c>
      <c r="S172" s="1">
        <f t="shared" si="43"/>
        <v>2</v>
      </c>
      <c r="T172" s="1">
        <f t="shared" si="44"/>
        <v>11</v>
      </c>
    </row>
    <row r="173" spans="1:20" x14ac:dyDescent="0.25">
      <c r="A173" s="1">
        <v>73</v>
      </c>
      <c r="B173" s="3">
        <v>45462</v>
      </c>
      <c r="C173" s="3">
        <v>45462</v>
      </c>
      <c r="D173" s="3">
        <v>45465</v>
      </c>
      <c r="E173" s="3">
        <v>45466</v>
      </c>
      <c r="F173" s="3">
        <v>45469</v>
      </c>
      <c r="G173" s="3">
        <v>45473</v>
      </c>
      <c r="H173" s="3">
        <v>45476</v>
      </c>
      <c r="I173" s="1" t="s">
        <v>32</v>
      </c>
      <c r="J173" s="1" t="s">
        <v>33</v>
      </c>
      <c r="K173" s="1">
        <v>25</v>
      </c>
      <c r="L173" s="1" t="s">
        <v>52</v>
      </c>
      <c r="M173" s="1" t="str">
        <f t="shared" si="37"/>
        <v>73_25C_Aedes terrens_Goias</v>
      </c>
      <c r="N173" s="1">
        <f t="shared" si="38"/>
        <v>0</v>
      </c>
      <c r="O173" s="1">
        <f t="shared" si="39"/>
        <v>3</v>
      </c>
      <c r="P173" s="1">
        <f t="shared" si="40"/>
        <v>1</v>
      </c>
      <c r="Q173" s="1">
        <f t="shared" si="41"/>
        <v>3</v>
      </c>
      <c r="R173" s="1">
        <f t="shared" si="42"/>
        <v>4</v>
      </c>
      <c r="S173" s="1">
        <f t="shared" si="43"/>
        <v>3</v>
      </c>
      <c r="T173" s="1">
        <f t="shared" si="44"/>
        <v>14</v>
      </c>
    </row>
    <row r="174" spans="1:20" x14ac:dyDescent="0.25">
      <c r="A174" s="1">
        <v>73</v>
      </c>
      <c r="B174" s="3">
        <v>45462</v>
      </c>
      <c r="C174" s="3">
        <v>45462</v>
      </c>
      <c r="D174" s="3">
        <v>45464</v>
      </c>
      <c r="E174" s="3">
        <v>45466</v>
      </c>
      <c r="F174" s="3">
        <v>45468</v>
      </c>
      <c r="G174" s="3">
        <v>45472</v>
      </c>
      <c r="H174" s="3">
        <v>45474</v>
      </c>
      <c r="I174" s="1" t="s">
        <v>32</v>
      </c>
      <c r="J174" s="1" t="s">
        <v>34</v>
      </c>
      <c r="K174" s="1">
        <v>30</v>
      </c>
      <c r="L174" s="1" t="s">
        <v>52</v>
      </c>
      <c r="M174" s="1" t="str">
        <f t="shared" si="37"/>
        <v>73_30C_Aedes terrens_Goias</v>
      </c>
      <c r="N174" s="1">
        <f t="shared" si="38"/>
        <v>0</v>
      </c>
      <c r="O174" s="1">
        <f t="shared" si="39"/>
        <v>2</v>
      </c>
      <c r="P174" s="1">
        <f t="shared" si="40"/>
        <v>2</v>
      </c>
      <c r="Q174" s="1">
        <f t="shared" si="41"/>
        <v>2</v>
      </c>
      <c r="R174" s="1">
        <f t="shared" si="42"/>
        <v>4</v>
      </c>
      <c r="S174" s="1">
        <f t="shared" si="43"/>
        <v>2</v>
      </c>
      <c r="T174" s="1">
        <f t="shared" si="44"/>
        <v>12</v>
      </c>
    </row>
    <row r="175" spans="1:20" x14ac:dyDescent="0.25">
      <c r="A175" s="1">
        <v>74</v>
      </c>
      <c r="B175" s="3">
        <v>45462</v>
      </c>
      <c r="C175" s="3">
        <v>45462</v>
      </c>
      <c r="D175" s="3">
        <v>45466</v>
      </c>
      <c r="E175" s="3">
        <v>45469</v>
      </c>
      <c r="F175" s="3">
        <v>45471</v>
      </c>
      <c r="G175" s="3">
        <v>45475</v>
      </c>
      <c r="H175" s="3">
        <v>45476</v>
      </c>
      <c r="I175" s="1" t="s">
        <v>32</v>
      </c>
      <c r="J175" s="1" t="s">
        <v>34</v>
      </c>
      <c r="K175" s="1">
        <v>25</v>
      </c>
      <c r="L175" s="1" t="s">
        <v>52</v>
      </c>
      <c r="M175" s="1" t="str">
        <f t="shared" si="37"/>
        <v>74_25C_Aedes terrens_Goias</v>
      </c>
      <c r="N175" s="1">
        <f t="shared" si="38"/>
        <v>0</v>
      </c>
      <c r="O175" s="1">
        <f t="shared" si="39"/>
        <v>4</v>
      </c>
      <c r="P175" s="1">
        <f t="shared" si="40"/>
        <v>3</v>
      </c>
      <c r="Q175" s="1">
        <f t="shared" si="41"/>
        <v>2</v>
      </c>
      <c r="R175" s="1">
        <f t="shared" si="42"/>
        <v>4</v>
      </c>
      <c r="S175" s="1">
        <f t="shared" si="43"/>
        <v>1</v>
      </c>
      <c r="T175" s="1">
        <f t="shared" si="44"/>
        <v>14</v>
      </c>
    </row>
    <row r="176" spans="1:20" x14ac:dyDescent="0.25">
      <c r="A176" s="1">
        <v>74</v>
      </c>
      <c r="B176" s="3">
        <v>45462</v>
      </c>
      <c r="C176" s="3">
        <v>45462</v>
      </c>
      <c r="D176" s="3">
        <v>45464</v>
      </c>
      <c r="E176" s="3">
        <v>45466</v>
      </c>
      <c r="F176" s="3">
        <v>45467</v>
      </c>
      <c r="G176" s="3">
        <v>45471</v>
      </c>
      <c r="H176" s="3">
        <v>45473</v>
      </c>
      <c r="I176" s="1" t="s">
        <v>32</v>
      </c>
      <c r="J176" s="1" t="s">
        <v>33</v>
      </c>
      <c r="K176" s="1">
        <v>30</v>
      </c>
      <c r="L176" s="1" t="s">
        <v>52</v>
      </c>
      <c r="M176" s="1" t="str">
        <f t="shared" si="37"/>
        <v>74_30C_Aedes terrens_Goias</v>
      </c>
      <c r="N176" s="1">
        <f t="shared" si="38"/>
        <v>0</v>
      </c>
      <c r="O176" s="1">
        <f t="shared" si="39"/>
        <v>2</v>
      </c>
      <c r="P176" s="1">
        <f t="shared" si="40"/>
        <v>2</v>
      </c>
      <c r="Q176" s="1">
        <f t="shared" si="41"/>
        <v>1</v>
      </c>
      <c r="R176" s="1">
        <f t="shared" si="42"/>
        <v>4</v>
      </c>
      <c r="S176" s="1">
        <f t="shared" si="43"/>
        <v>2</v>
      </c>
      <c r="T176" s="1">
        <f t="shared" si="44"/>
        <v>11</v>
      </c>
    </row>
    <row r="177" spans="1:20" x14ac:dyDescent="0.25">
      <c r="A177" s="1">
        <v>75</v>
      </c>
      <c r="B177" s="3">
        <v>45462</v>
      </c>
      <c r="C177" s="3">
        <v>45462</v>
      </c>
      <c r="D177" s="3">
        <v>45466</v>
      </c>
      <c r="E177" s="3">
        <v>45469</v>
      </c>
      <c r="F177" s="3">
        <v>45476</v>
      </c>
      <c r="G177" s="3">
        <v>45481</v>
      </c>
      <c r="H177" s="3">
        <v>45484</v>
      </c>
      <c r="I177" s="1" t="s">
        <v>32</v>
      </c>
      <c r="J177" s="1" t="s">
        <v>33</v>
      </c>
      <c r="K177" s="1">
        <v>25</v>
      </c>
      <c r="L177" s="1" t="s">
        <v>52</v>
      </c>
      <c r="M177" s="1" t="str">
        <f t="shared" si="37"/>
        <v>75_25C_Aedes terrens_Goias</v>
      </c>
      <c r="N177" s="1">
        <f t="shared" si="38"/>
        <v>0</v>
      </c>
      <c r="O177" s="1">
        <f t="shared" si="39"/>
        <v>4</v>
      </c>
      <c r="P177" s="1">
        <f t="shared" si="40"/>
        <v>3</v>
      </c>
      <c r="Q177" s="1">
        <f t="shared" si="41"/>
        <v>7</v>
      </c>
      <c r="R177" s="1">
        <f t="shared" si="42"/>
        <v>5</v>
      </c>
      <c r="S177" s="1">
        <f t="shared" si="43"/>
        <v>3</v>
      </c>
      <c r="T177" s="1">
        <f t="shared" si="44"/>
        <v>22</v>
      </c>
    </row>
    <row r="178" spans="1:20" x14ac:dyDescent="0.25">
      <c r="A178" s="1">
        <v>76</v>
      </c>
      <c r="B178" s="3">
        <v>45462</v>
      </c>
      <c r="C178" s="3">
        <v>45462</v>
      </c>
      <c r="D178" s="3">
        <v>45467</v>
      </c>
      <c r="E178" s="3">
        <v>45470</v>
      </c>
      <c r="F178" s="3">
        <v>45471</v>
      </c>
      <c r="G178" s="3">
        <v>45475</v>
      </c>
      <c r="H178" s="3">
        <v>45478</v>
      </c>
      <c r="I178" s="1" t="s">
        <v>32</v>
      </c>
      <c r="J178" s="1" t="s">
        <v>34</v>
      </c>
      <c r="K178" s="1">
        <v>25</v>
      </c>
      <c r="L178" s="1" t="s">
        <v>52</v>
      </c>
      <c r="M178" s="1" t="str">
        <f t="shared" si="37"/>
        <v>76_25C_Aedes terrens_Goias</v>
      </c>
      <c r="N178" s="1">
        <f t="shared" si="38"/>
        <v>0</v>
      </c>
      <c r="O178" s="1">
        <f t="shared" si="39"/>
        <v>5</v>
      </c>
      <c r="P178" s="1">
        <f t="shared" si="40"/>
        <v>3</v>
      </c>
      <c r="Q178" s="1">
        <f t="shared" si="41"/>
        <v>1</v>
      </c>
      <c r="R178" s="1">
        <f t="shared" si="42"/>
        <v>4</v>
      </c>
      <c r="S178" s="1">
        <f t="shared" si="43"/>
        <v>3</v>
      </c>
      <c r="T178" s="1">
        <f t="shared" si="44"/>
        <v>16</v>
      </c>
    </row>
    <row r="179" spans="1:20" x14ac:dyDescent="0.25">
      <c r="A179" s="1">
        <v>77</v>
      </c>
      <c r="B179" s="3">
        <v>45462</v>
      </c>
      <c r="C179" s="3">
        <v>45462</v>
      </c>
      <c r="D179" s="3">
        <v>45466</v>
      </c>
      <c r="E179" s="3">
        <v>45468</v>
      </c>
      <c r="F179" s="3">
        <v>45470</v>
      </c>
      <c r="G179" s="3">
        <v>45473</v>
      </c>
      <c r="H179" s="3">
        <v>45475</v>
      </c>
      <c r="I179" s="1" t="s">
        <v>32</v>
      </c>
      <c r="J179" s="1" t="s">
        <v>34</v>
      </c>
      <c r="K179" s="1">
        <v>25</v>
      </c>
      <c r="L179" s="1" t="s">
        <v>52</v>
      </c>
      <c r="M179" s="1" t="str">
        <f t="shared" si="37"/>
        <v>77_25C_Aedes terrens_Goias</v>
      </c>
      <c r="N179" s="1">
        <f t="shared" si="38"/>
        <v>0</v>
      </c>
      <c r="O179" s="1">
        <f t="shared" si="39"/>
        <v>4</v>
      </c>
      <c r="P179" s="1">
        <f t="shared" si="40"/>
        <v>2</v>
      </c>
      <c r="Q179" s="1">
        <f t="shared" si="41"/>
        <v>2</v>
      </c>
      <c r="R179" s="1">
        <f t="shared" si="42"/>
        <v>3</v>
      </c>
      <c r="S179" s="1">
        <f t="shared" si="43"/>
        <v>2</v>
      </c>
      <c r="T179" s="1">
        <f t="shared" si="44"/>
        <v>13</v>
      </c>
    </row>
    <row r="180" spans="1:20" x14ac:dyDescent="0.25">
      <c r="A180" s="1">
        <v>78</v>
      </c>
      <c r="B180" s="3">
        <v>45462</v>
      </c>
      <c r="C180" s="3">
        <v>45462</v>
      </c>
      <c r="D180" s="3">
        <v>45466</v>
      </c>
      <c r="E180" s="3">
        <v>45468</v>
      </c>
      <c r="F180" s="3">
        <v>45470</v>
      </c>
      <c r="G180" s="3">
        <v>45473</v>
      </c>
      <c r="H180" s="3">
        <v>45476</v>
      </c>
      <c r="I180" s="1" t="s">
        <v>32</v>
      </c>
      <c r="J180" s="1" t="s">
        <v>34</v>
      </c>
      <c r="K180" s="1">
        <v>25</v>
      </c>
      <c r="L180" s="1" t="s">
        <v>52</v>
      </c>
      <c r="M180" s="1" t="str">
        <f t="shared" si="37"/>
        <v>78_25C_Aedes terrens_Goias</v>
      </c>
      <c r="N180" s="1">
        <f t="shared" si="38"/>
        <v>0</v>
      </c>
      <c r="O180" s="1">
        <f t="shared" si="39"/>
        <v>4</v>
      </c>
      <c r="P180" s="1">
        <f t="shared" si="40"/>
        <v>2</v>
      </c>
      <c r="Q180" s="1">
        <f t="shared" si="41"/>
        <v>2</v>
      </c>
      <c r="R180" s="1">
        <f t="shared" si="42"/>
        <v>3</v>
      </c>
      <c r="S180" s="1">
        <f t="shared" si="43"/>
        <v>3</v>
      </c>
      <c r="T180" s="1">
        <f t="shared" si="44"/>
        <v>14</v>
      </c>
    </row>
    <row r="181" spans="1:20" x14ac:dyDescent="0.25">
      <c r="A181" s="1">
        <v>81</v>
      </c>
      <c r="B181" s="3">
        <v>45462</v>
      </c>
      <c r="C181" s="3">
        <v>45462</v>
      </c>
      <c r="D181" s="3">
        <v>45466</v>
      </c>
      <c r="E181" s="3">
        <v>45467</v>
      </c>
      <c r="F181" s="3">
        <v>45469</v>
      </c>
      <c r="G181" s="3">
        <v>45472</v>
      </c>
      <c r="H181" s="3">
        <v>45476</v>
      </c>
      <c r="I181" s="1" t="s">
        <v>32</v>
      </c>
      <c r="J181" s="1" t="s">
        <v>34</v>
      </c>
      <c r="K181" s="1">
        <v>25</v>
      </c>
      <c r="L181" s="1" t="s">
        <v>52</v>
      </c>
      <c r="M181" s="1" t="str">
        <f t="shared" si="37"/>
        <v>81_25C_Aedes terrens_Goias</v>
      </c>
      <c r="N181" s="1">
        <f t="shared" si="38"/>
        <v>0</v>
      </c>
      <c r="O181" s="1">
        <f t="shared" si="39"/>
        <v>4</v>
      </c>
      <c r="P181" s="1">
        <f t="shared" si="40"/>
        <v>1</v>
      </c>
      <c r="Q181" s="1">
        <f t="shared" si="41"/>
        <v>2</v>
      </c>
      <c r="R181" s="1">
        <f t="shared" si="42"/>
        <v>3</v>
      </c>
      <c r="S181" s="1">
        <f t="shared" si="43"/>
        <v>4</v>
      </c>
      <c r="T181" s="1">
        <f t="shared" si="44"/>
        <v>14</v>
      </c>
    </row>
    <row r="182" spans="1:20" x14ac:dyDescent="0.25">
      <c r="A182" s="1">
        <v>82</v>
      </c>
      <c r="B182" s="3">
        <v>45462</v>
      </c>
      <c r="C182" s="3">
        <v>45462</v>
      </c>
      <c r="D182" s="3">
        <v>45466</v>
      </c>
      <c r="E182" s="3">
        <v>45467</v>
      </c>
      <c r="F182" s="3">
        <v>45469</v>
      </c>
      <c r="G182" s="3">
        <v>45473</v>
      </c>
      <c r="H182" s="3">
        <v>45476</v>
      </c>
      <c r="I182" s="1" t="s">
        <v>32</v>
      </c>
      <c r="J182" s="1" t="s">
        <v>34</v>
      </c>
      <c r="K182" s="1">
        <v>25</v>
      </c>
      <c r="L182" s="1" t="s">
        <v>52</v>
      </c>
      <c r="M182" s="1" t="str">
        <f t="shared" si="37"/>
        <v>82_25C_Aedes terrens_Goias</v>
      </c>
      <c r="N182" s="1">
        <f t="shared" si="38"/>
        <v>0</v>
      </c>
      <c r="O182" s="1">
        <f t="shared" si="39"/>
        <v>4</v>
      </c>
      <c r="P182" s="1">
        <f t="shared" si="40"/>
        <v>1</v>
      </c>
      <c r="Q182" s="1">
        <f t="shared" si="41"/>
        <v>2</v>
      </c>
      <c r="R182" s="1">
        <f t="shared" si="42"/>
        <v>4</v>
      </c>
      <c r="S182" s="1">
        <f t="shared" si="43"/>
        <v>3</v>
      </c>
      <c r="T182" s="1">
        <f t="shared" si="44"/>
        <v>14</v>
      </c>
    </row>
    <row r="183" spans="1:20" x14ac:dyDescent="0.25">
      <c r="A183" s="1">
        <v>83</v>
      </c>
      <c r="B183" s="3">
        <v>45462</v>
      </c>
      <c r="C183" s="3">
        <v>45462</v>
      </c>
      <c r="D183" s="3">
        <v>45466</v>
      </c>
      <c r="E183" s="3">
        <v>45468</v>
      </c>
      <c r="F183" s="3">
        <v>45470</v>
      </c>
      <c r="G183" s="3">
        <v>45473</v>
      </c>
      <c r="H183" s="3">
        <v>45476</v>
      </c>
      <c r="I183" s="1" t="s">
        <v>32</v>
      </c>
      <c r="J183" s="1" t="s">
        <v>33</v>
      </c>
      <c r="K183" s="1">
        <v>25</v>
      </c>
      <c r="L183" s="1" t="s">
        <v>52</v>
      </c>
      <c r="M183" s="1" t="str">
        <f t="shared" si="37"/>
        <v>83_25C_Aedes terrens_Goias</v>
      </c>
      <c r="N183" s="1">
        <f t="shared" si="38"/>
        <v>0</v>
      </c>
      <c r="O183" s="1">
        <f t="shared" si="39"/>
        <v>4</v>
      </c>
      <c r="P183" s="1">
        <f t="shared" si="40"/>
        <v>2</v>
      </c>
      <c r="Q183" s="1">
        <f t="shared" si="41"/>
        <v>2</v>
      </c>
      <c r="R183" s="1">
        <f t="shared" si="42"/>
        <v>3</v>
      </c>
      <c r="S183" s="1">
        <f t="shared" si="43"/>
        <v>3</v>
      </c>
      <c r="T183" s="1">
        <f t="shared" si="44"/>
        <v>14</v>
      </c>
    </row>
    <row r="184" spans="1:20" x14ac:dyDescent="0.25">
      <c r="A184" s="1">
        <v>84</v>
      </c>
      <c r="B184" s="3">
        <v>45462</v>
      </c>
      <c r="C184" s="3">
        <v>45462</v>
      </c>
      <c r="D184" s="3">
        <v>45466</v>
      </c>
      <c r="E184" s="3">
        <v>45467</v>
      </c>
      <c r="F184" s="3">
        <v>45468</v>
      </c>
      <c r="G184" s="3">
        <v>45472</v>
      </c>
      <c r="H184" s="3">
        <v>45475</v>
      </c>
      <c r="I184" s="1" t="s">
        <v>32</v>
      </c>
      <c r="J184" s="1" t="s">
        <v>33</v>
      </c>
      <c r="K184" s="1">
        <v>25</v>
      </c>
      <c r="L184" s="1" t="s">
        <v>52</v>
      </c>
      <c r="M184" s="1" t="str">
        <f t="shared" si="37"/>
        <v>84_25C_Aedes terrens_Goias</v>
      </c>
      <c r="N184" s="1">
        <f t="shared" si="38"/>
        <v>0</v>
      </c>
      <c r="O184" s="1">
        <f t="shared" si="39"/>
        <v>4</v>
      </c>
      <c r="P184" s="1">
        <f t="shared" si="40"/>
        <v>1</v>
      </c>
      <c r="Q184" s="1">
        <f t="shared" si="41"/>
        <v>1</v>
      </c>
      <c r="R184" s="1">
        <f t="shared" si="42"/>
        <v>4</v>
      </c>
      <c r="S184" s="1">
        <f t="shared" si="43"/>
        <v>3</v>
      </c>
      <c r="T184" s="1">
        <f t="shared" si="44"/>
        <v>13</v>
      </c>
    </row>
    <row r="185" spans="1:20" x14ac:dyDescent="0.25">
      <c r="A185" s="1">
        <v>85</v>
      </c>
      <c r="B185" s="3">
        <v>45462</v>
      </c>
      <c r="C185" s="3">
        <v>45462</v>
      </c>
      <c r="D185" s="3">
        <v>45466</v>
      </c>
      <c r="E185" s="3">
        <v>45468</v>
      </c>
      <c r="F185" s="3">
        <v>45471</v>
      </c>
      <c r="G185" s="3">
        <v>45475</v>
      </c>
      <c r="H185" s="3">
        <v>45476</v>
      </c>
      <c r="I185" s="1" t="s">
        <v>32</v>
      </c>
      <c r="J185" s="1" t="s">
        <v>34</v>
      </c>
      <c r="K185" s="1">
        <v>25</v>
      </c>
      <c r="L185" s="1" t="s">
        <v>52</v>
      </c>
      <c r="M185" s="1" t="str">
        <f t="shared" si="37"/>
        <v>85_25C_Aedes terrens_Goias</v>
      </c>
      <c r="N185" s="1">
        <f t="shared" si="38"/>
        <v>0</v>
      </c>
      <c r="O185" s="1">
        <f t="shared" si="39"/>
        <v>4</v>
      </c>
      <c r="P185" s="1">
        <f t="shared" si="40"/>
        <v>2</v>
      </c>
      <c r="Q185" s="1">
        <f t="shared" si="41"/>
        <v>3</v>
      </c>
      <c r="R185" s="1">
        <f t="shared" si="42"/>
        <v>4</v>
      </c>
      <c r="S185" s="1">
        <f t="shared" si="43"/>
        <v>1</v>
      </c>
      <c r="T185" s="1">
        <f t="shared" si="44"/>
        <v>14</v>
      </c>
    </row>
    <row r="186" spans="1:20" x14ac:dyDescent="0.25">
      <c r="A186" s="1">
        <v>87</v>
      </c>
      <c r="B186" s="3">
        <v>45462</v>
      </c>
      <c r="C186" s="3">
        <v>45462</v>
      </c>
      <c r="D186" s="3">
        <v>45465</v>
      </c>
      <c r="E186" s="3">
        <v>45468</v>
      </c>
      <c r="F186" s="3">
        <v>45470</v>
      </c>
      <c r="G186" s="3">
        <v>45473</v>
      </c>
      <c r="H186" s="3">
        <v>45476</v>
      </c>
      <c r="I186" s="1" t="s">
        <v>32</v>
      </c>
      <c r="J186" s="1" t="s">
        <v>33</v>
      </c>
      <c r="K186" s="1">
        <v>25</v>
      </c>
      <c r="L186" s="1" t="s">
        <v>52</v>
      </c>
      <c r="M186" s="1" t="str">
        <f t="shared" si="37"/>
        <v>87_25C_Aedes terrens_Goias</v>
      </c>
      <c r="N186" s="1">
        <f t="shared" si="38"/>
        <v>0</v>
      </c>
      <c r="O186" s="1">
        <f t="shared" si="39"/>
        <v>3</v>
      </c>
      <c r="P186" s="1">
        <f t="shared" si="40"/>
        <v>3</v>
      </c>
      <c r="Q186" s="1">
        <f t="shared" si="41"/>
        <v>2</v>
      </c>
      <c r="R186" s="1">
        <f t="shared" si="42"/>
        <v>3</v>
      </c>
      <c r="S186" s="1">
        <f t="shared" si="43"/>
        <v>3</v>
      </c>
      <c r="T186" s="1">
        <f t="shared" si="44"/>
        <v>14</v>
      </c>
    </row>
    <row r="187" spans="1:20" x14ac:dyDescent="0.25">
      <c r="A187" s="1">
        <v>88</v>
      </c>
      <c r="B187" s="3">
        <v>45462</v>
      </c>
      <c r="C187" s="3">
        <v>45462</v>
      </c>
      <c r="D187" s="3">
        <v>45466</v>
      </c>
      <c r="E187" s="3">
        <v>45468</v>
      </c>
      <c r="F187" s="3">
        <v>45470</v>
      </c>
      <c r="G187" s="3">
        <v>45474</v>
      </c>
      <c r="H187" s="3">
        <v>45477</v>
      </c>
      <c r="I187" s="1" t="s">
        <v>32</v>
      </c>
      <c r="J187" s="1" t="s">
        <v>34</v>
      </c>
      <c r="K187" s="1">
        <v>25</v>
      </c>
      <c r="L187" s="1" t="s">
        <v>52</v>
      </c>
      <c r="M187" s="1" t="str">
        <f t="shared" si="37"/>
        <v>88_25C_Aedes terrens_Goias</v>
      </c>
      <c r="N187" s="1">
        <f t="shared" si="38"/>
        <v>0</v>
      </c>
      <c r="O187" s="1">
        <f t="shared" si="39"/>
        <v>4</v>
      </c>
      <c r="P187" s="1">
        <f t="shared" si="40"/>
        <v>2</v>
      </c>
      <c r="Q187" s="1">
        <f t="shared" si="41"/>
        <v>2</v>
      </c>
      <c r="R187" s="1">
        <f t="shared" si="42"/>
        <v>4</v>
      </c>
      <c r="S187" s="1">
        <f t="shared" si="43"/>
        <v>3</v>
      </c>
      <c r="T187" s="1">
        <f t="shared" si="44"/>
        <v>15</v>
      </c>
    </row>
    <row r="188" spans="1:20" x14ac:dyDescent="0.25">
      <c r="A188" s="1">
        <v>9</v>
      </c>
      <c r="B188" s="3">
        <v>45226</v>
      </c>
      <c r="C188" s="3">
        <v>45226</v>
      </c>
      <c r="D188" s="3">
        <v>45229</v>
      </c>
      <c r="E188" s="3">
        <v>45232</v>
      </c>
      <c r="F188" s="3">
        <v>45235</v>
      </c>
      <c r="G188" s="3">
        <v>45243</v>
      </c>
      <c r="H188" s="3">
        <v>45247</v>
      </c>
      <c r="I188" s="1" t="s">
        <v>32</v>
      </c>
      <c r="J188" s="1" t="s">
        <v>33</v>
      </c>
      <c r="K188" s="1">
        <v>20</v>
      </c>
      <c r="L188" s="1" t="s">
        <v>52</v>
      </c>
      <c r="M188" s="1" t="str">
        <f t="shared" si="37"/>
        <v>9_20C_Aedes terrens_Goias</v>
      </c>
      <c r="N188" s="1">
        <f t="shared" si="38"/>
        <v>0</v>
      </c>
      <c r="O188" s="1">
        <f t="shared" si="39"/>
        <v>3</v>
      </c>
      <c r="P188" s="1">
        <f t="shared" si="40"/>
        <v>3</v>
      </c>
      <c r="Q188" s="1">
        <f t="shared" si="41"/>
        <v>3</v>
      </c>
      <c r="R188" s="1">
        <f t="shared" si="42"/>
        <v>8</v>
      </c>
      <c r="S188" s="1">
        <f t="shared" si="43"/>
        <v>4</v>
      </c>
      <c r="T188" s="1">
        <f t="shared" si="44"/>
        <v>21</v>
      </c>
    </row>
    <row r="189" spans="1:20" x14ac:dyDescent="0.25">
      <c r="A189" s="1">
        <v>91</v>
      </c>
      <c r="B189" s="3">
        <v>45462</v>
      </c>
      <c r="C189" s="3">
        <v>45462</v>
      </c>
      <c r="D189" s="3">
        <v>45465</v>
      </c>
      <c r="E189" s="3">
        <v>45467</v>
      </c>
      <c r="F189" s="3">
        <v>45468</v>
      </c>
      <c r="G189" s="3">
        <v>45473</v>
      </c>
      <c r="H189" s="3">
        <v>45476</v>
      </c>
      <c r="I189" s="1" t="s">
        <v>32</v>
      </c>
      <c r="J189" s="1" t="s">
        <v>33</v>
      </c>
      <c r="K189" s="1">
        <v>25</v>
      </c>
      <c r="L189" s="1" t="s">
        <v>52</v>
      </c>
      <c r="M189" s="1" t="str">
        <f t="shared" si="37"/>
        <v>91_25C_Aedes terrens_Goias</v>
      </c>
      <c r="N189" s="1">
        <f t="shared" si="38"/>
        <v>0</v>
      </c>
      <c r="O189" s="1">
        <f t="shared" si="39"/>
        <v>3</v>
      </c>
      <c r="P189" s="1">
        <f t="shared" si="40"/>
        <v>2</v>
      </c>
      <c r="Q189" s="1">
        <f t="shared" si="41"/>
        <v>1</v>
      </c>
      <c r="R189" s="1">
        <f t="shared" si="42"/>
        <v>5</v>
      </c>
      <c r="S189" s="1">
        <f t="shared" si="43"/>
        <v>3</v>
      </c>
      <c r="T189" s="1">
        <f t="shared" si="44"/>
        <v>14</v>
      </c>
    </row>
    <row r="190" spans="1:20" x14ac:dyDescent="0.25">
      <c r="A190" s="1">
        <v>92</v>
      </c>
      <c r="B190" s="3">
        <v>45462</v>
      </c>
      <c r="C190" s="3">
        <v>45462</v>
      </c>
      <c r="D190" s="3">
        <v>45465</v>
      </c>
      <c r="E190" s="3">
        <v>45467</v>
      </c>
      <c r="F190" s="3">
        <v>45469</v>
      </c>
      <c r="G190" s="3">
        <v>45472</v>
      </c>
      <c r="H190" s="3">
        <v>45476</v>
      </c>
      <c r="I190" s="1" t="s">
        <v>32</v>
      </c>
      <c r="J190" s="1" t="s">
        <v>33</v>
      </c>
      <c r="K190" s="1">
        <v>25</v>
      </c>
      <c r="L190" s="1" t="s">
        <v>52</v>
      </c>
      <c r="M190" s="1" t="str">
        <f t="shared" si="37"/>
        <v>92_25C_Aedes terrens_Goias</v>
      </c>
      <c r="N190" s="1">
        <f t="shared" si="38"/>
        <v>0</v>
      </c>
      <c r="O190" s="1">
        <f t="shared" si="39"/>
        <v>3</v>
      </c>
      <c r="P190" s="1">
        <f t="shared" si="40"/>
        <v>2</v>
      </c>
      <c r="Q190" s="1">
        <f t="shared" si="41"/>
        <v>2</v>
      </c>
      <c r="R190" s="1">
        <f t="shared" si="42"/>
        <v>3</v>
      </c>
      <c r="S190" s="1">
        <f t="shared" si="43"/>
        <v>4</v>
      </c>
      <c r="T190" s="1">
        <f t="shared" si="44"/>
        <v>14</v>
      </c>
    </row>
    <row r="191" spans="1:20" x14ac:dyDescent="0.25">
      <c r="A191" s="1">
        <v>93</v>
      </c>
      <c r="B191" s="3">
        <v>45462</v>
      </c>
      <c r="C191" s="3">
        <v>45462</v>
      </c>
      <c r="D191" s="3">
        <v>45466</v>
      </c>
      <c r="E191" s="3">
        <v>45467</v>
      </c>
      <c r="F191" s="3">
        <v>45469</v>
      </c>
      <c r="G191" s="3">
        <v>45472</v>
      </c>
      <c r="H191" s="3">
        <v>45475</v>
      </c>
      <c r="I191" s="1" t="s">
        <v>32</v>
      </c>
      <c r="J191" s="1" t="s">
        <v>34</v>
      </c>
      <c r="K191" s="1">
        <v>25</v>
      </c>
      <c r="L191" s="1" t="s">
        <v>52</v>
      </c>
      <c r="M191" s="1" t="str">
        <f t="shared" si="37"/>
        <v>93_25C_Aedes terrens_Goias</v>
      </c>
      <c r="N191" s="1">
        <f t="shared" si="38"/>
        <v>0</v>
      </c>
      <c r="O191" s="1">
        <f t="shared" si="39"/>
        <v>4</v>
      </c>
      <c r="P191" s="1">
        <f t="shared" si="40"/>
        <v>1</v>
      </c>
      <c r="Q191" s="1">
        <f t="shared" si="41"/>
        <v>2</v>
      </c>
      <c r="R191" s="1">
        <f t="shared" si="42"/>
        <v>3</v>
      </c>
      <c r="S191" s="1">
        <f t="shared" si="43"/>
        <v>3</v>
      </c>
      <c r="T191" s="1">
        <f t="shared" si="44"/>
        <v>13</v>
      </c>
    </row>
    <row r="192" spans="1:20" x14ac:dyDescent="0.25">
      <c r="A192" s="1">
        <v>94</v>
      </c>
      <c r="B192" s="3">
        <v>45462</v>
      </c>
      <c r="C192" s="3">
        <v>45462</v>
      </c>
      <c r="D192" s="3">
        <v>45465</v>
      </c>
      <c r="E192" s="3">
        <v>45466</v>
      </c>
      <c r="F192" s="3">
        <v>45468</v>
      </c>
      <c r="G192" s="3">
        <v>45473</v>
      </c>
      <c r="H192" s="3">
        <v>45476</v>
      </c>
      <c r="I192" s="1" t="s">
        <v>32</v>
      </c>
      <c r="J192" s="1" t="s">
        <v>34</v>
      </c>
      <c r="K192" s="1">
        <v>25</v>
      </c>
      <c r="L192" s="1" t="s">
        <v>52</v>
      </c>
      <c r="M192" s="1" t="str">
        <f t="shared" si="37"/>
        <v>94_25C_Aedes terrens_Goias</v>
      </c>
      <c r="N192" s="1">
        <f t="shared" si="38"/>
        <v>0</v>
      </c>
      <c r="O192" s="1">
        <f t="shared" si="39"/>
        <v>3</v>
      </c>
      <c r="P192" s="1">
        <f t="shared" si="40"/>
        <v>1</v>
      </c>
      <c r="Q192" s="1">
        <f t="shared" si="41"/>
        <v>2</v>
      </c>
      <c r="R192" s="1">
        <f t="shared" si="42"/>
        <v>5</v>
      </c>
      <c r="S192" s="1">
        <f t="shared" si="43"/>
        <v>3</v>
      </c>
      <c r="T192" s="1">
        <f t="shared" si="44"/>
        <v>14</v>
      </c>
    </row>
    <row r="193" spans="1:21" x14ac:dyDescent="0.25">
      <c r="A193" s="1">
        <v>95</v>
      </c>
      <c r="B193" s="3">
        <v>45462</v>
      </c>
      <c r="C193" s="3">
        <v>45462</v>
      </c>
      <c r="D193" s="3">
        <v>45465</v>
      </c>
      <c r="E193" s="3">
        <v>45467</v>
      </c>
      <c r="F193" s="3">
        <v>45468</v>
      </c>
      <c r="G193" s="3">
        <v>45473</v>
      </c>
      <c r="H193" s="3">
        <v>45476</v>
      </c>
      <c r="I193" s="1" t="s">
        <v>32</v>
      </c>
      <c r="J193" s="1" t="s">
        <v>33</v>
      </c>
      <c r="K193" s="1">
        <v>25</v>
      </c>
      <c r="L193" s="1" t="s">
        <v>52</v>
      </c>
      <c r="M193" s="1" t="str">
        <f t="shared" si="37"/>
        <v>95_25C_Aedes terrens_Goias</v>
      </c>
      <c r="N193" s="1">
        <f t="shared" si="38"/>
        <v>0</v>
      </c>
      <c r="O193" s="1">
        <f t="shared" si="39"/>
        <v>3</v>
      </c>
      <c r="P193" s="1">
        <f t="shared" si="40"/>
        <v>2</v>
      </c>
      <c r="Q193" s="1">
        <f t="shared" si="41"/>
        <v>1</v>
      </c>
      <c r="R193" s="1">
        <f t="shared" si="42"/>
        <v>5</v>
      </c>
      <c r="S193" s="1">
        <f t="shared" si="43"/>
        <v>3</v>
      </c>
      <c r="T193" s="1">
        <f t="shared" si="44"/>
        <v>14</v>
      </c>
    </row>
    <row r="194" spans="1:21" x14ac:dyDescent="0.25">
      <c r="A194" s="1">
        <v>96</v>
      </c>
      <c r="B194" s="3">
        <v>45462</v>
      </c>
      <c r="C194" s="3">
        <v>45462</v>
      </c>
      <c r="D194" s="3">
        <v>45465</v>
      </c>
      <c r="E194" s="3">
        <v>45467</v>
      </c>
      <c r="F194" s="3">
        <v>45469</v>
      </c>
      <c r="G194" s="3">
        <v>45474</v>
      </c>
      <c r="H194" s="3">
        <v>45476</v>
      </c>
      <c r="I194" s="1" t="s">
        <v>32</v>
      </c>
      <c r="J194" s="1" t="s">
        <v>34</v>
      </c>
      <c r="K194" s="1">
        <v>25</v>
      </c>
      <c r="L194" s="1" t="s">
        <v>52</v>
      </c>
      <c r="M194" s="1" t="str">
        <f t="shared" si="37"/>
        <v>96_25C_Aedes terrens_Goias</v>
      </c>
      <c r="N194" s="1">
        <f t="shared" ref="N194:N199" si="45">C194-B194</f>
        <v>0</v>
      </c>
      <c r="O194" s="1">
        <f t="shared" ref="O194:O199" si="46">D194-C194</f>
        <v>3</v>
      </c>
      <c r="P194" s="1">
        <f t="shared" ref="P194:P199" si="47">E194-D194</f>
        <v>2</v>
      </c>
      <c r="Q194" s="1">
        <f t="shared" ref="Q194:Q199" si="48">F194-E194</f>
        <v>2</v>
      </c>
      <c r="R194" s="1">
        <f t="shared" ref="R194:R199" si="49">G194-F194</f>
        <v>5</v>
      </c>
      <c r="S194" s="1">
        <f t="shared" ref="S194:S199" si="50">H194-G194</f>
        <v>2</v>
      </c>
      <c r="T194" s="1">
        <f t="shared" ref="T194:T199" si="51">H194-B194</f>
        <v>14</v>
      </c>
    </row>
    <row r="195" spans="1:21" x14ac:dyDescent="0.25">
      <c r="A195" s="1">
        <v>97</v>
      </c>
      <c r="B195" s="3">
        <v>45462</v>
      </c>
      <c r="C195" s="3">
        <v>45462</v>
      </c>
      <c r="D195" s="3">
        <v>45465</v>
      </c>
      <c r="E195" s="3">
        <v>45467</v>
      </c>
      <c r="F195" s="3">
        <v>45469</v>
      </c>
      <c r="G195" s="3">
        <v>45473</v>
      </c>
      <c r="H195" s="3">
        <v>45476</v>
      </c>
      <c r="I195" s="1" t="s">
        <v>32</v>
      </c>
      <c r="J195" s="1" t="s">
        <v>34</v>
      </c>
      <c r="K195" s="1">
        <v>25</v>
      </c>
      <c r="L195" s="1" t="s">
        <v>52</v>
      </c>
      <c r="M195" s="1" t="str">
        <f t="shared" ref="M195:M199" si="52">CONCATENATE(A195,"_",K195,"C","_",I195,"_",L195)</f>
        <v>97_25C_Aedes terrens_Goias</v>
      </c>
      <c r="N195" s="1">
        <f t="shared" si="45"/>
        <v>0</v>
      </c>
      <c r="O195" s="1">
        <f t="shared" si="46"/>
        <v>3</v>
      </c>
      <c r="P195" s="1">
        <f t="shared" si="47"/>
        <v>2</v>
      </c>
      <c r="Q195" s="1">
        <f t="shared" si="48"/>
        <v>2</v>
      </c>
      <c r="R195" s="1">
        <f t="shared" si="49"/>
        <v>4</v>
      </c>
      <c r="S195" s="1">
        <f t="shared" si="50"/>
        <v>3</v>
      </c>
      <c r="T195" s="1">
        <f t="shared" si="51"/>
        <v>14</v>
      </c>
    </row>
    <row r="196" spans="1:21" x14ac:dyDescent="0.25">
      <c r="A196" s="1">
        <v>98</v>
      </c>
      <c r="B196" s="3">
        <v>45462</v>
      </c>
      <c r="C196" s="3">
        <v>45462</v>
      </c>
      <c r="D196" s="3">
        <v>45467</v>
      </c>
      <c r="E196" s="3">
        <v>45469</v>
      </c>
      <c r="F196" s="3">
        <v>45471</v>
      </c>
      <c r="G196" s="3">
        <v>45474</v>
      </c>
      <c r="H196" s="3">
        <v>45477</v>
      </c>
      <c r="I196" s="1" t="s">
        <v>32</v>
      </c>
      <c r="J196" s="1" t="s">
        <v>34</v>
      </c>
      <c r="K196" s="1">
        <v>25</v>
      </c>
      <c r="L196" s="1" t="s">
        <v>52</v>
      </c>
      <c r="M196" s="1" t="str">
        <f t="shared" si="52"/>
        <v>98_25C_Aedes terrens_Goias</v>
      </c>
      <c r="N196" s="1">
        <f t="shared" si="45"/>
        <v>0</v>
      </c>
      <c r="O196" s="1">
        <f t="shared" si="46"/>
        <v>5</v>
      </c>
      <c r="P196" s="1">
        <f t="shared" si="47"/>
        <v>2</v>
      </c>
      <c r="Q196" s="1">
        <f t="shared" si="48"/>
        <v>2</v>
      </c>
      <c r="R196" s="1">
        <f t="shared" si="49"/>
        <v>3</v>
      </c>
      <c r="S196" s="1">
        <f t="shared" si="50"/>
        <v>3</v>
      </c>
      <c r="T196" s="1">
        <f t="shared" si="51"/>
        <v>15</v>
      </c>
    </row>
    <row r="197" spans="1:21" x14ac:dyDescent="0.25">
      <c r="A197" s="1">
        <v>99</v>
      </c>
      <c r="B197" s="3">
        <v>45462</v>
      </c>
      <c r="C197" s="3">
        <v>45462</v>
      </c>
      <c r="D197" s="3">
        <v>45466</v>
      </c>
      <c r="E197" s="3">
        <v>45467</v>
      </c>
      <c r="F197" s="3">
        <v>45469</v>
      </c>
      <c r="G197" s="3">
        <v>45472</v>
      </c>
      <c r="H197" s="3">
        <v>45475</v>
      </c>
      <c r="I197" s="1" t="s">
        <v>32</v>
      </c>
      <c r="J197" s="1" t="s">
        <v>33</v>
      </c>
      <c r="K197" s="1">
        <v>25</v>
      </c>
      <c r="L197" s="1" t="s">
        <v>52</v>
      </c>
      <c r="M197" s="1" t="str">
        <f t="shared" si="52"/>
        <v>99_25C_Aedes terrens_Goias</v>
      </c>
      <c r="N197" s="1">
        <f t="shared" si="45"/>
        <v>0</v>
      </c>
      <c r="O197" s="1">
        <f t="shared" si="46"/>
        <v>4</v>
      </c>
      <c r="P197" s="1">
        <f t="shared" si="47"/>
        <v>1</v>
      </c>
      <c r="Q197" s="1">
        <f t="shared" si="48"/>
        <v>2</v>
      </c>
      <c r="R197" s="1">
        <f t="shared" si="49"/>
        <v>3</v>
      </c>
      <c r="S197" s="1">
        <f t="shared" si="50"/>
        <v>3</v>
      </c>
      <c r="T197" s="1">
        <f t="shared" si="51"/>
        <v>13</v>
      </c>
    </row>
    <row r="198" spans="1:21" x14ac:dyDescent="0.25">
      <c r="A198" s="1">
        <v>128</v>
      </c>
      <c r="B198" s="3">
        <v>45486</v>
      </c>
      <c r="C198" s="3">
        <v>45486</v>
      </c>
      <c r="D198" s="3">
        <v>45487</v>
      </c>
      <c r="E198" s="3">
        <v>45490</v>
      </c>
      <c r="F198" s="3">
        <v>45492</v>
      </c>
      <c r="G198" s="3">
        <v>45494</v>
      </c>
      <c r="H198" s="3">
        <v>45496</v>
      </c>
      <c r="I198" s="1" t="s">
        <v>50</v>
      </c>
      <c r="J198" s="1" t="s">
        <v>33</v>
      </c>
      <c r="K198" s="1">
        <v>30</v>
      </c>
      <c r="L198" s="1" t="s">
        <v>52</v>
      </c>
      <c r="M198" s="1" t="str">
        <f t="shared" si="52"/>
        <v>128_30C_Haemagogus leucocelaenus_Goias</v>
      </c>
      <c r="N198" s="1">
        <f t="shared" si="45"/>
        <v>0</v>
      </c>
      <c r="O198" s="1">
        <f t="shared" si="46"/>
        <v>1</v>
      </c>
      <c r="P198" s="1">
        <f t="shared" si="47"/>
        <v>3</v>
      </c>
      <c r="Q198" s="1">
        <f t="shared" si="48"/>
        <v>2</v>
      </c>
      <c r="R198" s="1">
        <f t="shared" si="49"/>
        <v>2</v>
      </c>
      <c r="S198" s="1">
        <f t="shared" si="50"/>
        <v>2</v>
      </c>
      <c r="T198" s="1">
        <f t="shared" si="51"/>
        <v>10</v>
      </c>
    </row>
    <row r="199" spans="1:21" x14ac:dyDescent="0.25">
      <c r="A199" s="1">
        <v>130</v>
      </c>
      <c r="B199" s="3">
        <v>45486</v>
      </c>
      <c r="C199" s="3">
        <v>45486</v>
      </c>
      <c r="D199" s="3">
        <v>45487</v>
      </c>
      <c r="E199" s="3">
        <v>45490</v>
      </c>
      <c r="F199" s="3">
        <v>45491</v>
      </c>
      <c r="G199" s="3">
        <v>45494</v>
      </c>
      <c r="H199" s="3">
        <v>45496</v>
      </c>
      <c r="I199" s="1" t="s">
        <v>50</v>
      </c>
      <c r="J199" s="1" t="s">
        <v>33</v>
      </c>
      <c r="K199" s="1">
        <v>30</v>
      </c>
      <c r="L199" s="1" t="s">
        <v>52</v>
      </c>
      <c r="M199" s="1" t="str">
        <f t="shared" si="52"/>
        <v>130_30C_Haemagogus leucocelaenus_Goias</v>
      </c>
      <c r="N199" s="1">
        <f t="shared" si="45"/>
        <v>0</v>
      </c>
      <c r="O199" s="1">
        <f t="shared" si="46"/>
        <v>1</v>
      </c>
      <c r="P199" s="1">
        <f t="shared" si="47"/>
        <v>3</v>
      </c>
      <c r="Q199" s="1">
        <f t="shared" si="48"/>
        <v>1</v>
      </c>
      <c r="R199" s="1">
        <f t="shared" si="49"/>
        <v>3</v>
      </c>
      <c r="S199" s="1">
        <f t="shared" si="50"/>
        <v>2</v>
      </c>
      <c r="T199" s="1">
        <f t="shared" si="51"/>
        <v>10</v>
      </c>
    </row>
    <row r="200" spans="1:21" s="1" customFormat="1" x14ac:dyDescent="0.25">
      <c r="A200" s="2">
        <v>109</v>
      </c>
      <c r="B200" s="5">
        <v>45465</v>
      </c>
      <c r="C200" s="5">
        <v>45465</v>
      </c>
      <c r="D200" s="5">
        <v>45466</v>
      </c>
      <c r="E200" s="5">
        <v>45469</v>
      </c>
      <c r="F200" s="5">
        <v>45471</v>
      </c>
      <c r="G200" s="5">
        <v>45474</v>
      </c>
      <c r="H200" s="5">
        <v>45476</v>
      </c>
      <c r="I200" s="2" t="s">
        <v>32</v>
      </c>
      <c r="J200" s="2" t="s">
        <v>34</v>
      </c>
      <c r="K200" s="2">
        <v>30</v>
      </c>
      <c r="L200" s="2" t="s">
        <v>52</v>
      </c>
      <c r="M200" s="2" t="str">
        <f t="shared" ref="M200" si="53">CONCATENATE(A200,"_",K200,"C","_",I200,"_",L200)</f>
        <v>109_30C_Aedes terrens_Goias</v>
      </c>
      <c r="N200" s="2">
        <f t="shared" ref="N200:S200" si="54">C200-B200</f>
        <v>0</v>
      </c>
      <c r="O200" s="2">
        <f t="shared" si="54"/>
        <v>1</v>
      </c>
      <c r="P200" s="2">
        <f t="shared" si="54"/>
        <v>3</v>
      </c>
      <c r="Q200" s="2">
        <f t="shared" si="54"/>
        <v>2</v>
      </c>
      <c r="R200" s="2">
        <f t="shared" si="54"/>
        <v>3</v>
      </c>
      <c r="S200" s="2">
        <f t="shared" si="54"/>
        <v>2</v>
      </c>
      <c r="T200" s="2">
        <f>H200-B200</f>
        <v>11</v>
      </c>
      <c r="U200" s="2"/>
    </row>
  </sheetData>
  <autoFilter ref="A1:A200" xr:uid="{C2F8AAFA-9674-47E7-9F49-6793D1A360E6}"/>
  <sortState xmlns:xlrd2="http://schemas.microsoft.com/office/spreadsheetml/2017/richdata2" ref="A2:T200">
    <sortCondition ref="I34:I2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7D59-384A-4AE8-841F-6B44D2A8A282}">
  <dimension ref="A1:U197"/>
  <sheetViews>
    <sheetView tabSelected="1" zoomScale="85" zoomScaleNormal="85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8" bestFit="1" customWidth="1"/>
    <col min="2" max="2" width="9" bestFit="1" customWidth="1"/>
    <col min="3" max="7" width="6.7109375" bestFit="1" customWidth="1"/>
    <col min="8" max="8" width="8" bestFit="1" customWidth="1"/>
    <col min="9" max="9" width="12.140625" bestFit="1" customWidth="1"/>
    <col min="10" max="11" width="5.42578125" bestFit="1" customWidth="1"/>
    <col min="12" max="12" width="10" bestFit="1" customWidth="1"/>
    <col min="13" max="13" width="26.28515625" bestFit="1" customWidth="1"/>
    <col min="14" max="14" width="11.5703125" bestFit="1" customWidth="1"/>
    <col min="15" max="17" width="5.42578125" bestFit="1" customWidth="1"/>
    <col min="18" max="18" width="8.28515625" bestFit="1" customWidth="1"/>
    <col min="19" max="19" width="13.5703125" bestFit="1" customWidth="1"/>
    <col min="20" max="20" width="16.7109375" bestFit="1" customWidth="1"/>
  </cols>
  <sheetData>
    <row r="1" spans="1:21" x14ac:dyDescent="0.25">
      <c r="A1" s="4" t="s">
        <v>22</v>
      </c>
      <c r="B1" s="4" t="s">
        <v>74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65</v>
      </c>
      <c r="J1" s="4" t="s">
        <v>31</v>
      </c>
      <c r="K1" s="4" t="s">
        <v>49</v>
      </c>
      <c r="L1" s="4" t="s">
        <v>51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/>
    </row>
    <row r="2" spans="1:21" x14ac:dyDescent="0.25">
      <c r="A2" s="1">
        <v>3</v>
      </c>
      <c r="B2" s="3">
        <v>45462</v>
      </c>
      <c r="C2" s="3">
        <v>45462</v>
      </c>
      <c r="D2" s="3">
        <v>45465</v>
      </c>
      <c r="E2" s="3">
        <v>45467</v>
      </c>
      <c r="F2" s="3">
        <v>45471</v>
      </c>
      <c r="G2" s="3">
        <v>45472</v>
      </c>
      <c r="H2" s="3">
        <v>45474</v>
      </c>
      <c r="I2" s="1" t="s">
        <v>32</v>
      </c>
      <c r="J2" s="1" t="s">
        <v>33</v>
      </c>
      <c r="K2" s="1">
        <v>30</v>
      </c>
      <c r="L2" s="1" t="s">
        <v>52</v>
      </c>
      <c r="M2" s="1" t="str">
        <f>CONCATENATE(A2,"_",K2,"C","_",I2,"_",L2)</f>
        <v>3_30C_Aedes terrens_Goias</v>
      </c>
      <c r="N2" s="1">
        <f t="shared" ref="N2:N33" si="0">C2-B2</f>
        <v>0</v>
      </c>
      <c r="O2" s="1">
        <f t="shared" ref="O2:O33" si="1">D2-C2</f>
        <v>3</v>
      </c>
      <c r="P2" s="1">
        <f t="shared" ref="P2:P33" si="2">E2-D2</f>
        <v>2</v>
      </c>
      <c r="Q2" s="1">
        <f t="shared" ref="Q2:Q33" si="3">F2-E2</f>
        <v>4</v>
      </c>
      <c r="R2" s="1">
        <f t="shared" ref="R2:R33" si="4">G2-F2</f>
        <v>1</v>
      </c>
      <c r="S2" s="1">
        <f t="shared" ref="S2:S33" si="5">H2-G2</f>
        <v>2</v>
      </c>
      <c r="T2" s="1">
        <f t="shared" ref="T2:T33" si="6">H2-B2</f>
        <v>12</v>
      </c>
      <c r="U2" s="1"/>
    </row>
    <row r="3" spans="1:21" x14ac:dyDescent="0.25">
      <c r="A3" s="1">
        <v>3</v>
      </c>
      <c r="B3" s="3">
        <v>45217</v>
      </c>
      <c r="C3" s="3">
        <v>45217</v>
      </c>
      <c r="D3" s="3">
        <v>45222</v>
      </c>
      <c r="E3" s="3">
        <v>45224</v>
      </c>
      <c r="F3" s="3">
        <v>45227</v>
      </c>
      <c r="G3" s="3">
        <v>45234</v>
      </c>
      <c r="H3" s="3">
        <v>45239</v>
      </c>
      <c r="I3" s="1" t="s">
        <v>32</v>
      </c>
      <c r="J3" s="1" t="s">
        <v>34</v>
      </c>
      <c r="K3" s="1">
        <v>20</v>
      </c>
      <c r="L3" s="1" t="s">
        <v>52</v>
      </c>
      <c r="M3" s="1" t="str">
        <f>CONCATENATE(A3,"_",K3,"C","_",I3,"_",L3)</f>
        <v>3_20C_Aedes terrens_Goias</v>
      </c>
      <c r="N3" s="1">
        <f t="shared" si="0"/>
        <v>0</v>
      </c>
      <c r="O3" s="1">
        <f t="shared" si="1"/>
        <v>5</v>
      </c>
      <c r="P3" s="1">
        <f t="shared" si="2"/>
        <v>2</v>
      </c>
      <c r="Q3" s="1">
        <f t="shared" si="3"/>
        <v>3</v>
      </c>
      <c r="R3" s="1">
        <f t="shared" si="4"/>
        <v>7</v>
      </c>
      <c r="S3" s="1">
        <f t="shared" si="5"/>
        <v>5</v>
      </c>
      <c r="T3" s="1">
        <f t="shared" si="6"/>
        <v>22</v>
      </c>
      <c r="U3" s="1"/>
    </row>
    <row r="4" spans="1:21" x14ac:dyDescent="0.25">
      <c r="A4" s="1">
        <v>4</v>
      </c>
      <c r="B4" s="3">
        <v>45217</v>
      </c>
      <c r="C4" s="3">
        <v>45217</v>
      </c>
      <c r="D4" s="3">
        <v>45222</v>
      </c>
      <c r="E4" s="3">
        <v>45224</v>
      </c>
      <c r="F4" s="3">
        <v>45227</v>
      </c>
      <c r="G4" s="3">
        <v>45233</v>
      </c>
      <c r="H4" s="3">
        <v>45238</v>
      </c>
      <c r="I4" s="1" t="s">
        <v>32</v>
      </c>
      <c r="J4" s="1" t="s">
        <v>33</v>
      </c>
      <c r="K4" s="1">
        <v>20</v>
      </c>
      <c r="L4" s="1" t="s">
        <v>52</v>
      </c>
      <c r="M4" s="1" t="str">
        <f t="shared" ref="M4:M67" si="7">CONCATENATE(A4,"_",K4,"C","_",I4,"_",L4)</f>
        <v>4_20C_Aedes terrens_Goias</v>
      </c>
      <c r="N4" s="1">
        <f t="shared" si="0"/>
        <v>0</v>
      </c>
      <c r="O4" s="1">
        <f t="shared" si="1"/>
        <v>5</v>
      </c>
      <c r="P4" s="1">
        <f t="shared" si="2"/>
        <v>2</v>
      </c>
      <c r="Q4" s="1">
        <f t="shared" si="3"/>
        <v>3</v>
      </c>
      <c r="R4" s="1">
        <f t="shared" si="4"/>
        <v>6</v>
      </c>
      <c r="S4" s="1">
        <f t="shared" si="5"/>
        <v>5</v>
      </c>
      <c r="T4" s="1">
        <f t="shared" si="6"/>
        <v>21</v>
      </c>
      <c r="U4" s="1"/>
    </row>
    <row r="5" spans="1:21" x14ac:dyDescent="0.25">
      <c r="A5" s="1">
        <v>5</v>
      </c>
      <c r="B5" s="3">
        <v>45217</v>
      </c>
      <c r="C5" s="3">
        <v>45217</v>
      </c>
      <c r="D5" s="3">
        <v>45222</v>
      </c>
      <c r="E5" s="3">
        <v>45224</v>
      </c>
      <c r="F5" s="3">
        <v>45227</v>
      </c>
      <c r="G5" s="3">
        <v>45235</v>
      </c>
      <c r="H5" s="3">
        <v>45238</v>
      </c>
      <c r="I5" s="1" t="s">
        <v>32</v>
      </c>
      <c r="J5" s="1" t="s">
        <v>34</v>
      </c>
      <c r="K5" s="1">
        <v>20</v>
      </c>
      <c r="L5" s="1" t="s">
        <v>52</v>
      </c>
      <c r="M5" s="1" t="str">
        <f t="shared" si="7"/>
        <v>5_20C_Aedes terrens_Goias</v>
      </c>
      <c r="N5" s="1">
        <f t="shared" si="0"/>
        <v>0</v>
      </c>
      <c r="O5" s="1">
        <f t="shared" si="1"/>
        <v>5</v>
      </c>
      <c r="P5" s="1">
        <f t="shared" si="2"/>
        <v>2</v>
      </c>
      <c r="Q5" s="1">
        <f t="shared" si="3"/>
        <v>3</v>
      </c>
      <c r="R5" s="1">
        <f t="shared" si="4"/>
        <v>8</v>
      </c>
      <c r="S5" s="1">
        <f t="shared" si="5"/>
        <v>3</v>
      </c>
      <c r="T5" s="1">
        <f t="shared" si="6"/>
        <v>21</v>
      </c>
      <c r="U5" s="1"/>
    </row>
    <row r="6" spans="1:21" x14ac:dyDescent="0.25">
      <c r="A6" s="1">
        <v>6</v>
      </c>
      <c r="B6" s="3">
        <v>45217</v>
      </c>
      <c r="C6" s="3">
        <v>45217</v>
      </c>
      <c r="D6" s="3">
        <v>45222</v>
      </c>
      <c r="E6" s="3">
        <v>45225</v>
      </c>
      <c r="F6" s="3">
        <v>45228</v>
      </c>
      <c r="G6" s="3">
        <v>45236</v>
      </c>
      <c r="H6" s="3">
        <v>45241</v>
      </c>
      <c r="I6" s="1" t="s">
        <v>32</v>
      </c>
      <c r="J6" s="1" t="s">
        <v>33</v>
      </c>
      <c r="K6" s="1">
        <v>20</v>
      </c>
      <c r="L6" s="1" t="s">
        <v>52</v>
      </c>
      <c r="M6" s="1" t="str">
        <f t="shared" si="7"/>
        <v>6_20C_Aedes terrens_Goias</v>
      </c>
      <c r="N6" s="1">
        <f t="shared" si="0"/>
        <v>0</v>
      </c>
      <c r="O6" s="1">
        <f t="shared" si="1"/>
        <v>5</v>
      </c>
      <c r="P6" s="1">
        <f t="shared" si="2"/>
        <v>3</v>
      </c>
      <c r="Q6" s="1">
        <f t="shared" si="3"/>
        <v>3</v>
      </c>
      <c r="R6" s="1">
        <f t="shared" si="4"/>
        <v>8</v>
      </c>
      <c r="S6" s="1">
        <f t="shared" si="5"/>
        <v>5</v>
      </c>
      <c r="T6" s="1">
        <f t="shared" si="6"/>
        <v>24</v>
      </c>
      <c r="U6" s="1"/>
    </row>
    <row r="7" spans="1:21" x14ac:dyDescent="0.25">
      <c r="A7" s="1">
        <v>9</v>
      </c>
      <c r="B7" s="3">
        <v>45226</v>
      </c>
      <c r="C7" s="3">
        <v>45226</v>
      </c>
      <c r="D7" s="3">
        <v>45229</v>
      </c>
      <c r="E7" s="3">
        <v>45232</v>
      </c>
      <c r="F7" s="3">
        <v>45235</v>
      </c>
      <c r="G7" s="3">
        <v>45243</v>
      </c>
      <c r="H7" s="3">
        <v>45247</v>
      </c>
      <c r="I7" s="1" t="s">
        <v>32</v>
      </c>
      <c r="J7" s="1" t="s">
        <v>33</v>
      </c>
      <c r="K7" s="1">
        <v>20</v>
      </c>
      <c r="L7" s="1" t="s">
        <v>52</v>
      </c>
      <c r="M7" s="1" t="str">
        <f t="shared" si="7"/>
        <v>9_20C_Aedes terrens_Goias</v>
      </c>
      <c r="N7" s="1">
        <f t="shared" si="0"/>
        <v>0</v>
      </c>
      <c r="O7" s="1">
        <f t="shared" si="1"/>
        <v>3</v>
      </c>
      <c r="P7" s="1">
        <f t="shared" si="2"/>
        <v>3</v>
      </c>
      <c r="Q7" s="1">
        <f t="shared" si="3"/>
        <v>3</v>
      </c>
      <c r="R7" s="1">
        <f t="shared" si="4"/>
        <v>8</v>
      </c>
      <c r="S7" s="1">
        <f t="shared" si="5"/>
        <v>4</v>
      </c>
      <c r="T7" s="1">
        <f t="shared" si="6"/>
        <v>21</v>
      </c>
      <c r="U7" s="1"/>
    </row>
    <row r="8" spans="1:21" x14ac:dyDescent="0.25">
      <c r="A8" s="1">
        <v>10</v>
      </c>
      <c r="B8" s="3">
        <v>45230</v>
      </c>
      <c r="C8" s="3">
        <v>45230</v>
      </c>
      <c r="D8" s="3">
        <v>45233</v>
      </c>
      <c r="E8" s="3">
        <v>45235</v>
      </c>
      <c r="F8" s="3">
        <v>45238</v>
      </c>
      <c r="G8" s="3">
        <v>45245</v>
      </c>
      <c r="H8" s="3">
        <v>45250</v>
      </c>
      <c r="I8" s="1" t="s">
        <v>32</v>
      </c>
      <c r="J8" s="1" t="s">
        <v>34</v>
      </c>
      <c r="K8" s="1">
        <v>20</v>
      </c>
      <c r="L8" s="1" t="s">
        <v>52</v>
      </c>
      <c r="M8" s="1" t="str">
        <f t="shared" si="7"/>
        <v>10_20C_Aedes terrens_Goias</v>
      </c>
      <c r="N8" s="1">
        <f t="shared" si="0"/>
        <v>0</v>
      </c>
      <c r="O8" s="1">
        <f t="shared" si="1"/>
        <v>3</v>
      </c>
      <c r="P8" s="1">
        <f t="shared" si="2"/>
        <v>2</v>
      </c>
      <c r="Q8" s="1">
        <f t="shared" si="3"/>
        <v>3</v>
      </c>
      <c r="R8" s="1">
        <f t="shared" si="4"/>
        <v>7</v>
      </c>
      <c r="S8" s="1">
        <f t="shared" si="5"/>
        <v>5</v>
      </c>
      <c r="T8" s="1">
        <f t="shared" si="6"/>
        <v>20</v>
      </c>
      <c r="U8" s="1"/>
    </row>
    <row r="9" spans="1:21" x14ac:dyDescent="0.25">
      <c r="A9" s="1">
        <v>11</v>
      </c>
      <c r="B9" s="3">
        <v>45462</v>
      </c>
      <c r="C9" s="3">
        <v>45462</v>
      </c>
      <c r="D9" s="3">
        <v>45464</v>
      </c>
      <c r="E9" s="3">
        <v>45466</v>
      </c>
      <c r="F9" s="3">
        <v>45467</v>
      </c>
      <c r="G9" s="3">
        <v>45471</v>
      </c>
      <c r="H9" s="3">
        <v>45472</v>
      </c>
      <c r="I9" s="1" t="s">
        <v>32</v>
      </c>
      <c r="J9" s="1" t="s">
        <v>34</v>
      </c>
      <c r="K9" s="1">
        <v>30</v>
      </c>
      <c r="L9" s="1" t="s">
        <v>52</v>
      </c>
      <c r="M9" s="1" t="str">
        <f t="shared" si="7"/>
        <v>11_30C_Aedes terrens_Goias</v>
      </c>
      <c r="N9" s="1">
        <f t="shared" si="0"/>
        <v>0</v>
      </c>
      <c r="O9" s="1">
        <f t="shared" si="1"/>
        <v>2</v>
      </c>
      <c r="P9" s="1">
        <f t="shared" si="2"/>
        <v>2</v>
      </c>
      <c r="Q9" s="1">
        <f t="shared" si="3"/>
        <v>1</v>
      </c>
      <c r="R9" s="1">
        <f t="shared" si="4"/>
        <v>4</v>
      </c>
      <c r="S9" s="1">
        <f t="shared" si="5"/>
        <v>1</v>
      </c>
      <c r="T9" s="1">
        <f t="shared" si="6"/>
        <v>10</v>
      </c>
      <c r="U9" s="1"/>
    </row>
    <row r="10" spans="1:21" x14ac:dyDescent="0.25">
      <c r="A10" s="1">
        <v>12</v>
      </c>
      <c r="B10" s="3">
        <v>45462</v>
      </c>
      <c r="C10" s="3">
        <v>45462</v>
      </c>
      <c r="D10" s="3">
        <v>45464</v>
      </c>
      <c r="E10" s="3">
        <v>45467</v>
      </c>
      <c r="F10" s="3">
        <v>45470</v>
      </c>
      <c r="G10" s="3">
        <v>45472</v>
      </c>
      <c r="H10" s="3">
        <v>45474</v>
      </c>
      <c r="I10" s="1" t="s">
        <v>32</v>
      </c>
      <c r="J10" s="1" t="s">
        <v>33</v>
      </c>
      <c r="K10" s="1">
        <v>30</v>
      </c>
      <c r="L10" s="1" t="s">
        <v>52</v>
      </c>
      <c r="M10" s="1" t="str">
        <f t="shared" si="7"/>
        <v>12_30C_Aedes terrens_Goias</v>
      </c>
      <c r="N10" s="1">
        <f t="shared" si="0"/>
        <v>0</v>
      </c>
      <c r="O10" s="1">
        <f t="shared" si="1"/>
        <v>2</v>
      </c>
      <c r="P10" s="1">
        <f t="shared" si="2"/>
        <v>3</v>
      </c>
      <c r="Q10" s="1">
        <f t="shared" si="3"/>
        <v>3</v>
      </c>
      <c r="R10" s="1">
        <f t="shared" si="4"/>
        <v>2</v>
      </c>
      <c r="S10" s="1">
        <f t="shared" si="5"/>
        <v>2</v>
      </c>
      <c r="T10" s="1">
        <f t="shared" si="6"/>
        <v>12</v>
      </c>
      <c r="U10" s="1"/>
    </row>
    <row r="11" spans="1:21" x14ac:dyDescent="0.25">
      <c r="A11" s="1">
        <v>13</v>
      </c>
      <c r="B11" s="3">
        <v>45462</v>
      </c>
      <c r="C11" s="3">
        <v>45462</v>
      </c>
      <c r="D11" s="3">
        <v>45465</v>
      </c>
      <c r="E11" s="3">
        <v>45466</v>
      </c>
      <c r="F11" s="3">
        <v>45468</v>
      </c>
      <c r="G11" s="3">
        <v>45472</v>
      </c>
      <c r="H11" s="3">
        <v>45475</v>
      </c>
      <c r="I11" s="1" t="s">
        <v>32</v>
      </c>
      <c r="J11" s="1" t="s">
        <v>33</v>
      </c>
      <c r="K11" s="1">
        <v>25</v>
      </c>
      <c r="L11" s="1" t="s">
        <v>52</v>
      </c>
      <c r="M11" s="1" t="str">
        <f t="shared" si="7"/>
        <v>13_25C_Aedes terrens_Goias</v>
      </c>
      <c r="N11" s="1">
        <f t="shared" si="0"/>
        <v>0</v>
      </c>
      <c r="O11" s="1">
        <f t="shared" si="1"/>
        <v>3</v>
      </c>
      <c r="P11" s="1">
        <f t="shared" si="2"/>
        <v>1</v>
      </c>
      <c r="Q11" s="1">
        <f t="shared" si="3"/>
        <v>2</v>
      </c>
      <c r="R11" s="1">
        <f t="shared" si="4"/>
        <v>4</v>
      </c>
      <c r="S11" s="1">
        <f t="shared" si="5"/>
        <v>3</v>
      </c>
      <c r="T11" s="1">
        <f t="shared" si="6"/>
        <v>13</v>
      </c>
      <c r="U11" s="1"/>
    </row>
    <row r="12" spans="1:21" x14ac:dyDescent="0.25">
      <c r="A12" s="1">
        <v>14</v>
      </c>
      <c r="B12" s="3">
        <v>45462</v>
      </c>
      <c r="C12" s="3">
        <v>45462</v>
      </c>
      <c r="D12" s="3">
        <v>45465</v>
      </c>
      <c r="E12" s="3">
        <v>45467</v>
      </c>
      <c r="F12" s="3">
        <v>45469</v>
      </c>
      <c r="G12" s="3">
        <v>45473</v>
      </c>
      <c r="H12" s="3">
        <v>45476</v>
      </c>
      <c r="I12" s="1" t="s">
        <v>32</v>
      </c>
      <c r="J12" s="1" t="s">
        <v>34</v>
      </c>
      <c r="K12" s="1">
        <v>25</v>
      </c>
      <c r="L12" s="1" t="s">
        <v>52</v>
      </c>
      <c r="M12" s="1" t="str">
        <f t="shared" si="7"/>
        <v>14_25C_Aedes terrens_Goias</v>
      </c>
      <c r="N12" s="1">
        <f t="shared" si="0"/>
        <v>0</v>
      </c>
      <c r="O12" s="1">
        <f t="shared" si="1"/>
        <v>3</v>
      </c>
      <c r="P12" s="1">
        <f t="shared" si="2"/>
        <v>2</v>
      </c>
      <c r="Q12" s="1">
        <f t="shared" si="3"/>
        <v>2</v>
      </c>
      <c r="R12" s="1">
        <f t="shared" si="4"/>
        <v>4</v>
      </c>
      <c r="S12" s="1">
        <f t="shared" si="5"/>
        <v>3</v>
      </c>
      <c r="T12" s="1">
        <f t="shared" si="6"/>
        <v>14</v>
      </c>
      <c r="U12" s="1"/>
    </row>
    <row r="13" spans="1:21" x14ac:dyDescent="0.25">
      <c r="A13" s="1">
        <v>14</v>
      </c>
      <c r="B13" s="3">
        <v>45462</v>
      </c>
      <c r="C13" s="3">
        <v>45462</v>
      </c>
      <c r="D13" s="3">
        <v>45464</v>
      </c>
      <c r="E13" s="3">
        <v>45465</v>
      </c>
      <c r="F13" s="3">
        <v>45467</v>
      </c>
      <c r="G13" s="3">
        <v>45470</v>
      </c>
      <c r="H13" s="3">
        <v>45472</v>
      </c>
      <c r="I13" s="1" t="s">
        <v>32</v>
      </c>
      <c r="J13" s="1" t="s">
        <v>33</v>
      </c>
      <c r="K13" s="1">
        <v>30</v>
      </c>
      <c r="L13" s="1" t="s">
        <v>52</v>
      </c>
      <c r="M13" s="1" t="str">
        <f t="shared" si="7"/>
        <v>14_30C_Aedes terrens_Goias</v>
      </c>
      <c r="N13" s="1">
        <f t="shared" si="0"/>
        <v>0</v>
      </c>
      <c r="O13" s="1">
        <f t="shared" si="1"/>
        <v>2</v>
      </c>
      <c r="P13" s="1">
        <f t="shared" si="2"/>
        <v>1</v>
      </c>
      <c r="Q13" s="1">
        <f t="shared" si="3"/>
        <v>2</v>
      </c>
      <c r="R13" s="1">
        <f t="shared" si="4"/>
        <v>3</v>
      </c>
      <c r="S13" s="1">
        <f t="shared" si="5"/>
        <v>2</v>
      </c>
      <c r="T13" s="1">
        <f t="shared" si="6"/>
        <v>10</v>
      </c>
      <c r="U13" s="1"/>
    </row>
    <row r="14" spans="1:21" x14ac:dyDescent="0.25">
      <c r="A14" s="1">
        <v>15</v>
      </c>
      <c r="B14" s="3">
        <v>45462</v>
      </c>
      <c r="C14" s="3">
        <v>45462</v>
      </c>
      <c r="D14" s="3">
        <v>45467</v>
      </c>
      <c r="E14" s="3">
        <v>45468</v>
      </c>
      <c r="F14" s="3">
        <v>45470</v>
      </c>
      <c r="G14" s="3">
        <v>45474</v>
      </c>
      <c r="H14" s="3">
        <v>45477</v>
      </c>
      <c r="I14" s="1" t="s">
        <v>32</v>
      </c>
      <c r="J14" s="1" t="s">
        <v>34</v>
      </c>
      <c r="K14" s="1">
        <v>25</v>
      </c>
      <c r="L14" s="1" t="s">
        <v>52</v>
      </c>
      <c r="M14" s="1" t="str">
        <f t="shared" si="7"/>
        <v>15_25C_Aedes terrens_Goias</v>
      </c>
      <c r="N14" s="1">
        <f t="shared" si="0"/>
        <v>0</v>
      </c>
      <c r="O14" s="1">
        <f t="shared" si="1"/>
        <v>5</v>
      </c>
      <c r="P14" s="1">
        <f t="shared" si="2"/>
        <v>1</v>
      </c>
      <c r="Q14" s="1">
        <f t="shared" si="3"/>
        <v>2</v>
      </c>
      <c r="R14" s="1">
        <f t="shared" si="4"/>
        <v>4</v>
      </c>
      <c r="S14" s="1">
        <f t="shared" si="5"/>
        <v>3</v>
      </c>
      <c r="T14" s="1">
        <f t="shared" si="6"/>
        <v>15</v>
      </c>
      <c r="U14" s="1"/>
    </row>
    <row r="15" spans="1:21" x14ac:dyDescent="0.25">
      <c r="A15" s="1">
        <v>15</v>
      </c>
      <c r="B15" s="3">
        <v>45462</v>
      </c>
      <c r="C15" s="3">
        <v>45462</v>
      </c>
      <c r="D15" s="3">
        <v>45464</v>
      </c>
      <c r="E15" s="3">
        <v>45466</v>
      </c>
      <c r="F15" s="3">
        <v>45467</v>
      </c>
      <c r="G15" s="3">
        <v>45471</v>
      </c>
      <c r="H15" s="3">
        <v>45473</v>
      </c>
      <c r="I15" s="1" t="s">
        <v>32</v>
      </c>
      <c r="J15" s="1" t="s">
        <v>34</v>
      </c>
      <c r="K15" s="1">
        <v>30</v>
      </c>
      <c r="L15" s="1" t="s">
        <v>52</v>
      </c>
      <c r="M15" s="1" t="str">
        <f t="shared" si="7"/>
        <v>15_30C_Aedes terrens_Goias</v>
      </c>
      <c r="N15" s="1">
        <f t="shared" si="0"/>
        <v>0</v>
      </c>
      <c r="O15" s="1">
        <f t="shared" si="1"/>
        <v>2</v>
      </c>
      <c r="P15" s="1">
        <f t="shared" si="2"/>
        <v>2</v>
      </c>
      <c r="Q15" s="1">
        <f t="shared" si="3"/>
        <v>1</v>
      </c>
      <c r="R15" s="1">
        <f t="shared" si="4"/>
        <v>4</v>
      </c>
      <c r="S15" s="1">
        <f t="shared" si="5"/>
        <v>2</v>
      </c>
      <c r="T15" s="1">
        <f t="shared" si="6"/>
        <v>11</v>
      </c>
      <c r="U15" s="1"/>
    </row>
    <row r="16" spans="1:21" x14ac:dyDescent="0.25">
      <c r="A16" s="1">
        <v>16</v>
      </c>
      <c r="B16" s="3">
        <v>45462</v>
      </c>
      <c r="C16" s="3">
        <v>45462</v>
      </c>
      <c r="D16" s="3">
        <v>45464</v>
      </c>
      <c r="E16" s="3">
        <v>45468</v>
      </c>
      <c r="F16" s="3">
        <v>45471</v>
      </c>
      <c r="G16" s="3">
        <v>45475</v>
      </c>
      <c r="H16" s="3">
        <v>45477</v>
      </c>
      <c r="I16" s="1" t="s">
        <v>32</v>
      </c>
      <c r="J16" s="1" t="s">
        <v>34</v>
      </c>
      <c r="K16" s="1">
        <v>30</v>
      </c>
      <c r="L16" s="1" t="s">
        <v>52</v>
      </c>
      <c r="M16" s="1" t="str">
        <f t="shared" si="7"/>
        <v>16_30C_Aedes terrens_Goias</v>
      </c>
      <c r="N16" s="1">
        <f t="shared" si="0"/>
        <v>0</v>
      </c>
      <c r="O16" s="1">
        <f t="shared" si="1"/>
        <v>2</v>
      </c>
      <c r="P16" s="1">
        <f t="shared" si="2"/>
        <v>4</v>
      </c>
      <c r="Q16" s="1">
        <f t="shared" si="3"/>
        <v>3</v>
      </c>
      <c r="R16" s="1">
        <f t="shared" si="4"/>
        <v>4</v>
      </c>
      <c r="S16" s="1">
        <f t="shared" si="5"/>
        <v>2</v>
      </c>
      <c r="T16" s="1">
        <f t="shared" si="6"/>
        <v>15</v>
      </c>
      <c r="U16" s="1"/>
    </row>
    <row r="17" spans="1:21" x14ac:dyDescent="0.25">
      <c r="A17" s="1">
        <v>17</v>
      </c>
      <c r="B17" s="3">
        <v>45462</v>
      </c>
      <c r="C17" s="3">
        <v>45462</v>
      </c>
      <c r="D17" s="3">
        <v>45467</v>
      </c>
      <c r="E17" s="3">
        <v>45469</v>
      </c>
      <c r="F17" s="3">
        <v>45470</v>
      </c>
      <c r="G17" s="3">
        <v>45473</v>
      </c>
      <c r="H17" s="3">
        <v>45476</v>
      </c>
      <c r="I17" s="1" t="s">
        <v>32</v>
      </c>
      <c r="J17" s="1" t="s">
        <v>33</v>
      </c>
      <c r="K17" s="1">
        <v>25</v>
      </c>
      <c r="L17" s="1" t="s">
        <v>52</v>
      </c>
      <c r="M17" s="1" t="str">
        <f t="shared" si="7"/>
        <v>17_25C_Aedes terrens_Goias</v>
      </c>
      <c r="N17" s="1">
        <f t="shared" si="0"/>
        <v>0</v>
      </c>
      <c r="O17" s="1">
        <f t="shared" si="1"/>
        <v>5</v>
      </c>
      <c r="P17" s="1">
        <f t="shared" si="2"/>
        <v>2</v>
      </c>
      <c r="Q17" s="1">
        <f t="shared" si="3"/>
        <v>1</v>
      </c>
      <c r="R17" s="1">
        <f t="shared" si="4"/>
        <v>3</v>
      </c>
      <c r="S17" s="1">
        <f t="shared" si="5"/>
        <v>3</v>
      </c>
      <c r="T17" s="1">
        <f t="shared" si="6"/>
        <v>14</v>
      </c>
      <c r="U17" s="1"/>
    </row>
    <row r="18" spans="1:21" x14ac:dyDescent="0.25">
      <c r="A18" s="1">
        <v>17</v>
      </c>
      <c r="B18" s="3">
        <v>45462</v>
      </c>
      <c r="C18" s="3">
        <v>45462</v>
      </c>
      <c r="D18" s="3">
        <v>45464</v>
      </c>
      <c r="E18" s="3">
        <v>45466</v>
      </c>
      <c r="F18" s="3">
        <v>45468</v>
      </c>
      <c r="G18" s="3">
        <v>45470</v>
      </c>
      <c r="H18" s="3">
        <v>45472</v>
      </c>
      <c r="I18" s="1" t="s">
        <v>32</v>
      </c>
      <c r="J18" s="1" t="s">
        <v>34</v>
      </c>
      <c r="K18" s="1">
        <v>30</v>
      </c>
      <c r="L18" s="1" t="s">
        <v>52</v>
      </c>
      <c r="M18" s="1" t="str">
        <f t="shared" si="7"/>
        <v>17_30C_Aedes terrens_Goias</v>
      </c>
      <c r="N18" s="1">
        <f t="shared" si="0"/>
        <v>0</v>
      </c>
      <c r="O18" s="1">
        <f t="shared" si="1"/>
        <v>2</v>
      </c>
      <c r="P18" s="1">
        <f t="shared" si="2"/>
        <v>2</v>
      </c>
      <c r="Q18" s="1">
        <f t="shared" si="3"/>
        <v>2</v>
      </c>
      <c r="R18" s="1">
        <f t="shared" si="4"/>
        <v>2</v>
      </c>
      <c r="S18" s="1">
        <f t="shared" si="5"/>
        <v>2</v>
      </c>
      <c r="T18" s="1">
        <f t="shared" si="6"/>
        <v>10</v>
      </c>
      <c r="U18" s="1"/>
    </row>
    <row r="19" spans="1:21" x14ac:dyDescent="0.25">
      <c r="A19" s="1">
        <v>18</v>
      </c>
      <c r="B19" s="3">
        <v>45462</v>
      </c>
      <c r="C19" s="3">
        <v>45462</v>
      </c>
      <c r="D19" s="3">
        <v>45465</v>
      </c>
      <c r="E19" s="3">
        <v>45467</v>
      </c>
      <c r="F19" s="3">
        <v>45473</v>
      </c>
      <c r="G19" s="3">
        <v>45477</v>
      </c>
      <c r="H19" s="3">
        <v>45481</v>
      </c>
      <c r="I19" s="1" t="s">
        <v>32</v>
      </c>
      <c r="J19" s="1" t="s">
        <v>34</v>
      </c>
      <c r="K19" s="1">
        <v>25</v>
      </c>
      <c r="L19" s="1" t="s">
        <v>52</v>
      </c>
      <c r="M19" s="1" t="str">
        <f t="shared" si="7"/>
        <v>18_25C_Aedes terrens_Goias</v>
      </c>
      <c r="N19" s="1">
        <f t="shared" si="0"/>
        <v>0</v>
      </c>
      <c r="O19" s="1">
        <f t="shared" si="1"/>
        <v>3</v>
      </c>
      <c r="P19" s="1">
        <f t="shared" si="2"/>
        <v>2</v>
      </c>
      <c r="Q19" s="1">
        <f t="shared" si="3"/>
        <v>6</v>
      </c>
      <c r="R19" s="1">
        <f t="shared" si="4"/>
        <v>4</v>
      </c>
      <c r="S19" s="1">
        <f t="shared" si="5"/>
        <v>4</v>
      </c>
      <c r="T19" s="1">
        <f t="shared" si="6"/>
        <v>19</v>
      </c>
      <c r="U19" s="1"/>
    </row>
    <row r="20" spans="1:21" x14ac:dyDescent="0.25">
      <c r="A20" s="1">
        <v>18</v>
      </c>
      <c r="B20" s="3">
        <v>45462</v>
      </c>
      <c r="C20" s="3">
        <v>45462</v>
      </c>
      <c r="D20" s="3">
        <v>45464</v>
      </c>
      <c r="E20" s="3">
        <v>45466</v>
      </c>
      <c r="F20" s="3">
        <v>45467</v>
      </c>
      <c r="G20" s="3">
        <v>45471</v>
      </c>
      <c r="H20" s="3">
        <v>45473</v>
      </c>
      <c r="I20" s="1" t="s">
        <v>32</v>
      </c>
      <c r="J20" s="1" t="s">
        <v>34</v>
      </c>
      <c r="K20" s="1">
        <v>30</v>
      </c>
      <c r="L20" s="1" t="s">
        <v>52</v>
      </c>
      <c r="M20" s="1" t="str">
        <f t="shared" si="7"/>
        <v>18_30C_Aedes terrens_Goias</v>
      </c>
      <c r="N20" s="1">
        <f t="shared" si="0"/>
        <v>0</v>
      </c>
      <c r="O20" s="1">
        <f t="shared" si="1"/>
        <v>2</v>
      </c>
      <c r="P20" s="1">
        <f t="shared" si="2"/>
        <v>2</v>
      </c>
      <c r="Q20" s="1">
        <f t="shared" si="3"/>
        <v>1</v>
      </c>
      <c r="R20" s="1">
        <f t="shared" si="4"/>
        <v>4</v>
      </c>
      <c r="S20" s="1">
        <f t="shared" si="5"/>
        <v>2</v>
      </c>
      <c r="T20" s="1">
        <f t="shared" si="6"/>
        <v>11</v>
      </c>
      <c r="U20" s="1"/>
    </row>
    <row r="21" spans="1:21" x14ac:dyDescent="0.25">
      <c r="A21" s="1">
        <v>19</v>
      </c>
      <c r="B21" s="3">
        <v>45462</v>
      </c>
      <c r="C21" s="3">
        <v>45462</v>
      </c>
      <c r="D21" s="3">
        <v>45465</v>
      </c>
      <c r="E21" s="3">
        <v>45467</v>
      </c>
      <c r="F21" s="3">
        <v>45471</v>
      </c>
      <c r="G21" s="3">
        <v>45475</v>
      </c>
      <c r="H21" s="3">
        <v>45478</v>
      </c>
      <c r="I21" s="1" t="s">
        <v>32</v>
      </c>
      <c r="J21" s="1" t="s">
        <v>34</v>
      </c>
      <c r="K21" s="1">
        <v>25</v>
      </c>
      <c r="L21" s="1" t="s">
        <v>52</v>
      </c>
      <c r="M21" s="1" t="str">
        <f t="shared" si="7"/>
        <v>19_25C_Aedes terrens_Goias</v>
      </c>
      <c r="N21" s="1">
        <f t="shared" si="0"/>
        <v>0</v>
      </c>
      <c r="O21" s="1">
        <f t="shared" si="1"/>
        <v>3</v>
      </c>
      <c r="P21" s="1">
        <f t="shared" si="2"/>
        <v>2</v>
      </c>
      <c r="Q21" s="1">
        <f t="shared" si="3"/>
        <v>4</v>
      </c>
      <c r="R21" s="1">
        <f t="shared" si="4"/>
        <v>4</v>
      </c>
      <c r="S21" s="1">
        <f t="shared" si="5"/>
        <v>3</v>
      </c>
      <c r="T21" s="1">
        <f t="shared" si="6"/>
        <v>16</v>
      </c>
      <c r="U21" s="1"/>
    </row>
    <row r="22" spans="1:21" x14ac:dyDescent="0.25">
      <c r="A22" s="1">
        <v>19</v>
      </c>
      <c r="B22" s="3">
        <v>45462</v>
      </c>
      <c r="C22" s="3">
        <v>45462</v>
      </c>
      <c r="D22" s="3">
        <v>45465</v>
      </c>
      <c r="E22" s="3">
        <v>45466</v>
      </c>
      <c r="F22" s="3">
        <v>45467</v>
      </c>
      <c r="G22" s="3">
        <v>45471</v>
      </c>
      <c r="H22" s="3">
        <v>45474</v>
      </c>
      <c r="I22" s="1" t="s">
        <v>32</v>
      </c>
      <c r="J22" s="1" t="s">
        <v>34</v>
      </c>
      <c r="K22" s="1">
        <v>30</v>
      </c>
      <c r="L22" s="1" t="s">
        <v>52</v>
      </c>
      <c r="M22" s="1" t="str">
        <f t="shared" si="7"/>
        <v>19_30C_Aedes terrens_Goias</v>
      </c>
      <c r="N22" s="1">
        <f t="shared" si="0"/>
        <v>0</v>
      </c>
      <c r="O22" s="1">
        <f t="shared" si="1"/>
        <v>3</v>
      </c>
      <c r="P22" s="1">
        <f t="shared" si="2"/>
        <v>1</v>
      </c>
      <c r="Q22" s="1">
        <f t="shared" si="3"/>
        <v>1</v>
      </c>
      <c r="R22" s="1">
        <f t="shared" si="4"/>
        <v>4</v>
      </c>
      <c r="S22" s="1">
        <f t="shared" si="5"/>
        <v>3</v>
      </c>
      <c r="T22" s="1">
        <f t="shared" si="6"/>
        <v>12</v>
      </c>
      <c r="U22" s="1"/>
    </row>
    <row r="23" spans="1:21" x14ac:dyDescent="0.25">
      <c r="A23" s="1">
        <v>20</v>
      </c>
      <c r="B23" s="3">
        <v>45462</v>
      </c>
      <c r="C23" s="3">
        <v>45462</v>
      </c>
      <c r="D23" s="3">
        <v>45464</v>
      </c>
      <c r="E23" s="3">
        <v>45466</v>
      </c>
      <c r="F23" s="3">
        <v>45467</v>
      </c>
      <c r="G23" s="3">
        <v>45473</v>
      </c>
      <c r="H23" s="3">
        <v>45474</v>
      </c>
      <c r="I23" s="1" t="s">
        <v>32</v>
      </c>
      <c r="J23" s="1" t="s">
        <v>34</v>
      </c>
      <c r="K23" s="1">
        <v>30</v>
      </c>
      <c r="L23" s="1" t="s">
        <v>52</v>
      </c>
      <c r="M23" s="1" t="str">
        <f t="shared" si="7"/>
        <v>20_30C_Aedes terrens_Goias</v>
      </c>
      <c r="N23" s="1">
        <f t="shared" si="0"/>
        <v>0</v>
      </c>
      <c r="O23" s="1">
        <f t="shared" si="1"/>
        <v>2</v>
      </c>
      <c r="P23" s="1">
        <f t="shared" si="2"/>
        <v>2</v>
      </c>
      <c r="Q23" s="1">
        <f t="shared" si="3"/>
        <v>1</v>
      </c>
      <c r="R23" s="1">
        <f t="shared" si="4"/>
        <v>6</v>
      </c>
      <c r="S23" s="1">
        <f t="shared" si="5"/>
        <v>1</v>
      </c>
      <c r="T23" s="1">
        <f t="shared" si="6"/>
        <v>12</v>
      </c>
      <c r="U23" s="1"/>
    </row>
    <row r="24" spans="1:21" x14ac:dyDescent="0.25">
      <c r="A24" s="1">
        <v>21</v>
      </c>
      <c r="B24" s="3">
        <v>45462</v>
      </c>
      <c r="C24" s="3">
        <v>45462</v>
      </c>
      <c r="D24" s="3">
        <v>45465</v>
      </c>
      <c r="E24" s="3">
        <v>45466</v>
      </c>
      <c r="F24" s="3">
        <v>45467</v>
      </c>
      <c r="G24" s="3">
        <v>45473</v>
      </c>
      <c r="H24" s="3">
        <v>45476</v>
      </c>
      <c r="I24" s="1" t="s">
        <v>32</v>
      </c>
      <c r="J24" s="1" t="s">
        <v>33</v>
      </c>
      <c r="K24" s="1">
        <v>25</v>
      </c>
      <c r="L24" s="1" t="s">
        <v>52</v>
      </c>
      <c r="M24" s="1" t="str">
        <f t="shared" si="7"/>
        <v>21_25C_Aedes terrens_Goias</v>
      </c>
      <c r="N24" s="1">
        <f t="shared" si="0"/>
        <v>0</v>
      </c>
      <c r="O24" s="1">
        <f t="shared" si="1"/>
        <v>3</v>
      </c>
      <c r="P24" s="1">
        <f t="shared" si="2"/>
        <v>1</v>
      </c>
      <c r="Q24" s="1">
        <f t="shared" si="3"/>
        <v>1</v>
      </c>
      <c r="R24" s="1">
        <f t="shared" si="4"/>
        <v>6</v>
      </c>
      <c r="S24" s="1">
        <f t="shared" si="5"/>
        <v>3</v>
      </c>
      <c r="T24" s="1">
        <f t="shared" si="6"/>
        <v>14</v>
      </c>
      <c r="U24" s="1"/>
    </row>
    <row r="25" spans="1:21" x14ac:dyDescent="0.25">
      <c r="A25" s="1">
        <v>21</v>
      </c>
      <c r="B25" s="3">
        <v>45462</v>
      </c>
      <c r="C25" s="3">
        <v>45462</v>
      </c>
      <c r="D25" s="3">
        <v>45465</v>
      </c>
      <c r="E25" s="3">
        <v>45466</v>
      </c>
      <c r="F25" s="3">
        <v>45468</v>
      </c>
      <c r="G25" s="3">
        <v>45471</v>
      </c>
      <c r="H25" s="3">
        <v>45473</v>
      </c>
      <c r="I25" s="1" t="s">
        <v>32</v>
      </c>
      <c r="J25" s="1" t="s">
        <v>33</v>
      </c>
      <c r="K25" s="1">
        <v>30</v>
      </c>
      <c r="L25" s="1" t="s">
        <v>52</v>
      </c>
      <c r="M25" s="1" t="str">
        <f t="shared" si="7"/>
        <v>21_30C_Aedes terrens_Goias</v>
      </c>
      <c r="N25" s="1">
        <f t="shared" si="0"/>
        <v>0</v>
      </c>
      <c r="O25" s="1">
        <f t="shared" si="1"/>
        <v>3</v>
      </c>
      <c r="P25" s="1">
        <f t="shared" si="2"/>
        <v>1</v>
      </c>
      <c r="Q25" s="1">
        <f t="shared" si="3"/>
        <v>2</v>
      </c>
      <c r="R25" s="1">
        <f t="shared" si="4"/>
        <v>3</v>
      </c>
      <c r="S25" s="1">
        <f t="shared" si="5"/>
        <v>2</v>
      </c>
      <c r="T25" s="1">
        <f t="shared" si="6"/>
        <v>11</v>
      </c>
      <c r="U25" s="1"/>
    </row>
    <row r="26" spans="1:21" x14ac:dyDescent="0.25">
      <c r="A26" s="1">
        <v>22</v>
      </c>
      <c r="B26" s="3">
        <v>45462</v>
      </c>
      <c r="C26" s="3">
        <v>45462</v>
      </c>
      <c r="D26" s="3">
        <v>45464</v>
      </c>
      <c r="E26" s="3">
        <v>45465</v>
      </c>
      <c r="F26" s="3">
        <v>45466</v>
      </c>
      <c r="G26" s="3">
        <v>45471</v>
      </c>
      <c r="H26" s="3">
        <v>45472</v>
      </c>
      <c r="I26" s="1" t="s">
        <v>32</v>
      </c>
      <c r="J26" s="1" t="s">
        <v>34</v>
      </c>
      <c r="K26" s="1">
        <v>30</v>
      </c>
      <c r="L26" s="1" t="s">
        <v>52</v>
      </c>
      <c r="M26" s="1" t="str">
        <f t="shared" si="7"/>
        <v>22_30C_Aedes terrens_Goias</v>
      </c>
      <c r="N26" s="1">
        <f t="shared" si="0"/>
        <v>0</v>
      </c>
      <c r="O26" s="1">
        <f t="shared" si="1"/>
        <v>2</v>
      </c>
      <c r="P26" s="1">
        <f t="shared" si="2"/>
        <v>1</v>
      </c>
      <c r="Q26" s="1">
        <f t="shared" si="3"/>
        <v>1</v>
      </c>
      <c r="R26" s="1">
        <f t="shared" si="4"/>
        <v>5</v>
      </c>
      <c r="S26" s="1">
        <f t="shared" si="5"/>
        <v>1</v>
      </c>
      <c r="T26" s="1">
        <f t="shared" si="6"/>
        <v>10</v>
      </c>
      <c r="U26" s="1"/>
    </row>
    <row r="27" spans="1:21" x14ac:dyDescent="0.25">
      <c r="A27" s="1">
        <v>23</v>
      </c>
      <c r="B27" s="3">
        <v>45462</v>
      </c>
      <c r="C27" s="3">
        <v>45462</v>
      </c>
      <c r="D27" s="3">
        <v>45466</v>
      </c>
      <c r="E27" s="3">
        <v>45467</v>
      </c>
      <c r="F27" s="3">
        <v>45468</v>
      </c>
      <c r="G27" s="3">
        <v>45471</v>
      </c>
      <c r="H27" s="3">
        <v>45473</v>
      </c>
      <c r="I27" s="1" t="s">
        <v>32</v>
      </c>
      <c r="J27" s="1" t="s">
        <v>34</v>
      </c>
      <c r="K27" s="1">
        <v>30</v>
      </c>
      <c r="L27" s="1" t="s">
        <v>52</v>
      </c>
      <c r="M27" s="1" t="str">
        <f t="shared" si="7"/>
        <v>23_30C_Aedes terrens_Goias</v>
      </c>
      <c r="N27" s="1">
        <f t="shared" si="0"/>
        <v>0</v>
      </c>
      <c r="O27" s="1">
        <f t="shared" si="1"/>
        <v>4</v>
      </c>
      <c r="P27" s="1">
        <f t="shared" si="2"/>
        <v>1</v>
      </c>
      <c r="Q27" s="1">
        <f t="shared" si="3"/>
        <v>1</v>
      </c>
      <c r="R27" s="1">
        <f t="shared" si="4"/>
        <v>3</v>
      </c>
      <c r="S27" s="1">
        <f t="shared" si="5"/>
        <v>2</v>
      </c>
      <c r="T27" s="1">
        <f t="shared" si="6"/>
        <v>11</v>
      </c>
      <c r="U27" s="1"/>
    </row>
    <row r="28" spans="1:21" x14ac:dyDescent="0.25">
      <c r="A28" s="1">
        <v>24</v>
      </c>
      <c r="B28" s="3">
        <v>45462</v>
      </c>
      <c r="C28" s="3">
        <v>45462</v>
      </c>
      <c r="D28" s="3">
        <v>45465</v>
      </c>
      <c r="E28" s="3">
        <v>45467</v>
      </c>
      <c r="F28" s="3">
        <v>45471</v>
      </c>
      <c r="G28" s="3">
        <v>45472</v>
      </c>
      <c r="H28" s="3">
        <v>45474</v>
      </c>
      <c r="I28" s="1" t="s">
        <v>32</v>
      </c>
      <c r="J28" s="1" t="s">
        <v>33</v>
      </c>
      <c r="K28" s="1">
        <v>30</v>
      </c>
      <c r="L28" s="1" t="s">
        <v>52</v>
      </c>
      <c r="M28" s="1" t="str">
        <f t="shared" si="7"/>
        <v>24_30C_Aedes terrens_Goias</v>
      </c>
      <c r="N28" s="1">
        <f t="shared" si="0"/>
        <v>0</v>
      </c>
      <c r="O28" s="1">
        <f t="shared" si="1"/>
        <v>3</v>
      </c>
      <c r="P28" s="1">
        <f t="shared" si="2"/>
        <v>2</v>
      </c>
      <c r="Q28" s="1">
        <f t="shared" si="3"/>
        <v>4</v>
      </c>
      <c r="R28" s="1">
        <f t="shared" si="4"/>
        <v>1</v>
      </c>
      <c r="S28" s="1">
        <f t="shared" si="5"/>
        <v>2</v>
      </c>
      <c r="T28" s="1">
        <f t="shared" si="6"/>
        <v>12</v>
      </c>
      <c r="U28" s="1"/>
    </row>
    <row r="29" spans="1:21" x14ac:dyDescent="0.25">
      <c r="A29" s="1">
        <v>25</v>
      </c>
      <c r="B29" s="3">
        <v>45462</v>
      </c>
      <c r="C29" s="3">
        <v>45462</v>
      </c>
      <c r="D29" s="3">
        <v>45465</v>
      </c>
      <c r="E29" s="3">
        <v>45467</v>
      </c>
      <c r="F29" s="3">
        <v>45471</v>
      </c>
      <c r="G29" s="3">
        <v>45474</v>
      </c>
      <c r="H29" s="3">
        <v>45477</v>
      </c>
      <c r="I29" s="1" t="s">
        <v>32</v>
      </c>
      <c r="J29" s="1" t="s">
        <v>33</v>
      </c>
      <c r="K29" s="1">
        <v>25</v>
      </c>
      <c r="L29" s="1" t="s">
        <v>52</v>
      </c>
      <c r="M29" s="1" t="str">
        <f t="shared" si="7"/>
        <v>25_25C_Aedes terrens_Goias</v>
      </c>
      <c r="N29" s="1">
        <f t="shared" si="0"/>
        <v>0</v>
      </c>
      <c r="O29" s="1">
        <f t="shared" si="1"/>
        <v>3</v>
      </c>
      <c r="P29" s="1">
        <f t="shared" si="2"/>
        <v>2</v>
      </c>
      <c r="Q29" s="1">
        <f t="shared" si="3"/>
        <v>4</v>
      </c>
      <c r="R29" s="1">
        <f t="shared" si="4"/>
        <v>3</v>
      </c>
      <c r="S29" s="1">
        <f t="shared" si="5"/>
        <v>3</v>
      </c>
      <c r="T29" s="1">
        <f t="shared" si="6"/>
        <v>15</v>
      </c>
      <c r="U29" s="1"/>
    </row>
    <row r="30" spans="1:21" x14ac:dyDescent="0.25">
      <c r="A30" s="1">
        <v>26</v>
      </c>
      <c r="B30" s="3">
        <v>45462</v>
      </c>
      <c r="C30" s="3">
        <v>45462</v>
      </c>
      <c r="D30" s="3">
        <v>45465</v>
      </c>
      <c r="E30" s="3">
        <v>45467</v>
      </c>
      <c r="F30" s="3">
        <v>45469</v>
      </c>
      <c r="G30" s="3">
        <v>45473</v>
      </c>
      <c r="H30" s="3">
        <v>45475</v>
      </c>
      <c r="I30" s="1" t="s">
        <v>32</v>
      </c>
      <c r="J30" s="1" t="s">
        <v>34</v>
      </c>
      <c r="K30" s="1">
        <v>30</v>
      </c>
      <c r="L30" s="1" t="s">
        <v>52</v>
      </c>
      <c r="M30" s="1" t="str">
        <f t="shared" si="7"/>
        <v>26_30C_Aedes terrens_Goias</v>
      </c>
      <c r="N30" s="1">
        <f t="shared" si="0"/>
        <v>0</v>
      </c>
      <c r="O30" s="1">
        <f t="shared" si="1"/>
        <v>3</v>
      </c>
      <c r="P30" s="1">
        <f t="shared" si="2"/>
        <v>2</v>
      </c>
      <c r="Q30" s="1">
        <f t="shared" si="3"/>
        <v>2</v>
      </c>
      <c r="R30" s="1">
        <f t="shared" si="4"/>
        <v>4</v>
      </c>
      <c r="S30" s="1">
        <f t="shared" si="5"/>
        <v>2</v>
      </c>
      <c r="T30" s="1">
        <f t="shared" si="6"/>
        <v>13</v>
      </c>
      <c r="U30" s="1"/>
    </row>
    <row r="31" spans="1:21" x14ac:dyDescent="0.25">
      <c r="A31" s="1">
        <v>27</v>
      </c>
      <c r="B31" s="3">
        <v>45462</v>
      </c>
      <c r="C31" s="3">
        <v>45462</v>
      </c>
      <c r="D31" s="3">
        <v>45465</v>
      </c>
      <c r="E31" s="3">
        <v>45466</v>
      </c>
      <c r="F31" s="3">
        <v>45468</v>
      </c>
      <c r="G31" s="3">
        <v>45476</v>
      </c>
      <c r="H31" s="3">
        <v>45481</v>
      </c>
      <c r="I31" s="1" t="s">
        <v>32</v>
      </c>
      <c r="J31" s="1" t="s">
        <v>33</v>
      </c>
      <c r="K31" s="1">
        <v>25</v>
      </c>
      <c r="L31" s="1" t="s">
        <v>52</v>
      </c>
      <c r="M31" s="1" t="str">
        <f t="shared" si="7"/>
        <v>27_25C_Aedes terrens_Goias</v>
      </c>
      <c r="N31" s="1">
        <f t="shared" si="0"/>
        <v>0</v>
      </c>
      <c r="O31" s="1">
        <f t="shared" si="1"/>
        <v>3</v>
      </c>
      <c r="P31" s="1">
        <f t="shared" si="2"/>
        <v>1</v>
      </c>
      <c r="Q31" s="1">
        <f t="shared" si="3"/>
        <v>2</v>
      </c>
      <c r="R31" s="1">
        <f t="shared" si="4"/>
        <v>8</v>
      </c>
      <c r="S31" s="1">
        <f t="shared" si="5"/>
        <v>5</v>
      </c>
      <c r="T31" s="1">
        <f t="shared" si="6"/>
        <v>19</v>
      </c>
      <c r="U31" s="1"/>
    </row>
    <row r="32" spans="1:21" x14ac:dyDescent="0.25">
      <c r="A32" s="1">
        <v>27</v>
      </c>
      <c r="B32" s="3">
        <v>45462</v>
      </c>
      <c r="C32" s="3">
        <v>45462</v>
      </c>
      <c r="D32" s="3">
        <v>45466</v>
      </c>
      <c r="E32" s="3">
        <v>45469</v>
      </c>
      <c r="F32" s="3">
        <v>45471</v>
      </c>
      <c r="G32" s="3">
        <v>45473</v>
      </c>
      <c r="H32" s="3">
        <v>45476</v>
      </c>
      <c r="I32" s="1" t="s">
        <v>32</v>
      </c>
      <c r="J32" s="1" t="s">
        <v>33</v>
      </c>
      <c r="K32" s="1">
        <v>30</v>
      </c>
      <c r="L32" s="1" t="s">
        <v>52</v>
      </c>
      <c r="M32" s="1" t="str">
        <f t="shared" si="7"/>
        <v>27_30C_Aedes terrens_Goias</v>
      </c>
      <c r="N32" s="1">
        <f t="shared" si="0"/>
        <v>0</v>
      </c>
      <c r="O32" s="1">
        <f t="shared" si="1"/>
        <v>4</v>
      </c>
      <c r="P32" s="1">
        <f t="shared" si="2"/>
        <v>3</v>
      </c>
      <c r="Q32" s="1">
        <f t="shared" si="3"/>
        <v>2</v>
      </c>
      <c r="R32" s="1">
        <f t="shared" si="4"/>
        <v>2</v>
      </c>
      <c r="S32" s="1">
        <f t="shared" si="5"/>
        <v>3</v>
      </c>
      <c r="T32" s="1">
        <f t="shared" si="6"/>
        <v>14</v>
      </c>
      <c r="U32" s="1"/>
    </row>
    <row r="33" spans="1:21" x14ac:dyDescent="0.25">
      <c r="A33" s="1">
        <v>28</v>
      </c>
      <c r="B33" s="3">
        <v>45462</v>
      </c>
      <c r="C33" s="3">
        <v>45462</v>
      </c>
      <c r="D33" s="3">
        <v>45464</v>
      </c>
      <c r="E33" s="3">
        <v>45466</v>
      </c>
      <c r="F33" s="3">
        <v>45469</v>
      </c>
      <c r="G33" s="3">
        <v>45471</v>
      </c>
      <c r="H33" s="3">
        <v>45474</v>
      </c>
      <c r="I33" s="1" t="s">
        <v>32</v>
      </c>
      <c r="J33" s="1" t="s">
        <v>33</v>
      </c>
      <c r="K33" s="1">
        <v>30</v>
      </c>
      <c r="L33" s="1" t="s">
        <v>52</v>
      </c>
      <c r="M33" s="1" t="str">
        <f t="shared" si="7"/>
        <v>28_30C_Aedes terrens_Goias</v>
      </c>
      <c r="N33" s="1">
        <f t="shared" si="0"/>
        <v>0</v>
      </c>
      <c r="O33" s="1">
        <f t="shared" si="1"/>
        <v>2</v>
      </c>
      <c r="P33" s="1">
        <f t="shared" si="2"/>
        <v>2</v>
      </c>
      <c r="Q33" s="1">
        <f t="shared" si="3"/>
        <v>3</v>
      </c>
      <c r="R33" s="1">
        <f t="shared" si="4"/>
        <v>2</v>
      </c>
      <c r="S33" s="1">
        <f t="shared" si="5"/>
        <v>3</v>
      </c>
      <c r="T33" s="1">
        <f t="shared" si="6"/>
        <v>12</v>
      </c>
      <c r="U33" s="1"/>
    </row>
    <row r="34" spans="1:21" x14ac:dyDescent="0.25">
      <c r="A34" s="1">
        <v>29</v>
      </c>
      <c r="B34" s="3">
        <v>45462</v>
      </c>
      <c r="C34" s="3">
        <v>45462</v>
      </c>
      <c r="D34" s="3">
        <v>45467</v>
      </c>
      <c r="E34" s="3">
        <v>45470</v>
      </c>
      <c r="F34" s="3">
        <v>45471</v>
      </c>
      <c r="G34" s="3">
        <v>45472</v>
      </c>
      <c r="H34" s="3">
        <v>45474</v>
      </c>
      <c r="I34" s="1" t="s">
        <v>32</v>
      </c>
      <c r="J34" s="1" t="s">
        <v>34</v>
      </c>
      <c r="K34" s="1">
        <v>25</v>
      </c>
      <c r="L34" s="1" t="s">
        <v>52</v>
      </c>
      <c r="M34" s="1" t="str">
        <f t="shared" si="7"/>
        <v>29_25C_Aedes terrens_Goias</v>
      </c>
      <c r="N34" s="1">
        <f t="shared" ref="N34:N65" si="8">C34-B34</f>
        <v>0</v>
      </c>
      <c r="O34" s="1">
        <f t="shared" ref="O34:O65" si="9">D34-C34</f>
        <v>5</v>
      </c>
      <c r="P34" s="1">
        <f t="shared" ref="P34:P65" si="10">E34-D34</f>
        <v>3</v>
      </c>
      <c r="Q34" s="1">
        <f t="shared" ref="Q34:Q65" si="11">F34-E34</f>
        <v>1</v>
      </c>
      <c r="R34" s="1">
        <f t="shared" ref="R34:R65" si="12">G34-F34</f>
        <v>1</v>
      </c>
      <c r="S34" s="1">
        <f t="shared" ref="S34:S65" si="13">H34-G34</f>
        <v>2</v>
      </c>
      <c r="T34" s="1">
        <f t="shared" ref="T34:T65" si="14">H34-B34</f>
        <v>12</v>
      </c>
      <c r="U34" s="1"/>
    </row>
    <row r="35" spans="1:21" x14ac:dyDescent="0.25">
      <c r="A35" s="1">
        <v>29</v>
      </c>
      <c r="B35" s="3">
        <v>45462</v>
      </c>
      <c r="C35" s="3">
        <v>45462</v>
      </c>
      <c r="D35" s="3">
        <v>45464</v>
      </c>
      <c r="E35" s="3">
        <v>45467</v>
      </c>
      <c r="F35" s="3">
        <v>45470</v>
      </c>
      <c r="G35" s="3">
        <v>45473</v>
      </c>
      <c r="H35" s="3">
        <v>45476</v>
      </c>
      <c r="I35" s="1" t="s">
        <v>32</v>
      </c>
      <c r="J35" s="1" t="s">
        <v>34</v>
      </c>
      <c r="K35" s="1">
        <v>30</v>
      </c>
      <c r="L35" s="1" t="s">
        <v>52</v>
      </c>
      <c r="M35" s="1" t="str">
        <f t="shared" si="7"/>
        <v>29_30C_Aedes terrens_Goias</v>
      </c>
      <c r="N35" s="1">
        <f t="shared" si="8"/>
        <v>0</v>
      </c>
      <c r="O35" s="1">
        <f t="shared" si="9"/>
        <v>2</v>
      </c>
      <c r="P35" s="1">
        <f t="shared" si="10"/>
        <v>3</v>
      </c>
      <c r="Q35" s="1">
        <f t="shared" si="11"/>
        <v>3</v>
      </c>
      <c r="R35" s="1">
        <f t="shared" si="12"/>
        <v>3</v>
      </c>
      <c r="S35" s="1">
        <f t="shared" si="13"/>
        <v>3</v>
      </c>
      <c r="T35" s="1">
        <f t="shared" si="14"/>
        <v>14</v>
      </c>
      <c r="U35" s="1"/>
    </row>
    <row r="36" spans="1:21" x14ac:dyDescent="0.25">
      <c r="A36" s="1">
        <v>30</v>
      </c>
      <c r="B36" s="3">
        <v>45462</v>
      </c>
      <c r="C36" s="3">
        <v>45462</v>
      </c>
      <c r="D36" s="3">
        <v>45467</v>
      </c>
      <c r="E36" s="3">
        <v>45469</v>
      </c>
      <c r="F36" s="3">
        <v>45470</v>
      </c>
      <c r="G36" s="3">
        <v>45473</v>
      </c>
      <c r="H36" s="3">
        <v>45476</v>
      </c>
      <c r="I36" s="1" t="s">
        <v>32</v>
      </c>
      <c r="J36" s="1" t="s">
        <v>34</v>
      </c>
      <c r="K36" s="1">
        <v>25</v>
      </c>
      <c r="L36" s="1" t="s">
        <v>52</v>
      </c>
      <c r="M36" s="1" t="str">
        <f t="shared" si="7"/>
        <v>30_25C_Aedes terrens_Goias</v>
      </c>
      <c r="N36" s="1">
        <f t="shared" si="8"/>
        <v>0</v>
      </c>
      <c r="O36" s="1">
        <f t="shared" si="9"/>
        <v>5</v>
      </c>
      <c r="P36" s="1">
        <f t="shared" si="10"/>
        <v>2</v>
      </c>
      <c r="Q36" s="1">
        <f t="shared" si="11"/>
        <v>1</v>
      </c>
      <c r="R36" s="1">
        <f t="shared" si="12"/>
        <v>3</v>
      </c>
      <c r="S36" s="1">
        <f t="shared" si="13"/>
        <v>3</v>
      </c>
      <c r="T36" s="1">
        <f t="shared" si="14"/>
        <v>14</v>
      </c>
      <c r="U36" s="1"/>
    </row>
    <row r="37" spans="1:21" x14ac:dyDescent="0.25">
      <c r="A37" s="1">
        <v>30</v>
      </c>
      <c r="B37" s="3">
        <v>45462</v>
      </c>
      <c r="C37" s="3">
        <v>45462</v>
      </c>
      <c r="D37" s="3">
        <v>45465</v>
      </c>
      <c r="E37" s="3">
        <v>45466</v>
      </c>
      <c r="F37" s="3">
        <v>45467</v>
      </c>
      <c r="G37" s="3">
        <v>45472</v>
      </c>
      <c r="H37" s="3">
        <v>45475</v>
      </c>
      <c r="I37" s="1" t="s">
        <v>32</v>
      </c>
      <c r="J37" s="1" t="s">
        <v>33</v>
      </c>
      <c r="K37" s="1">
        <v>30</v>
      </c>
      <c r="L37" s="1" t="s">
        <v>52</v>
      </c>
      <c r="M37" s="1" t="str">
        <f t="shared" si="7"/>
        <v>30_30C_Aedes terrens_Goias</v>
      </c>
      <c r="N37" s="1">
        <f t="shared" si="8"/>
        <v>0</v>
      </c>
      <c r="O37" s="1">
        <f t="shared" si="9"/>
        <v>3</v>
      </c>
      <c r="P37" s="1">
        <f t="shared" si="10"/>
        <v>1</v>
      </c>
      <c r="Q37" s="1">
        <f t="shared" si="11"/>
        <v>1</v>
      </c>
      <c r="R37" s="1">
        <f t="shared" si="12"/>
        <v>5</v>
      </c>
      <c r="S37" s="1">
        <f t="shared" si="13"/>
        <v>3</v>
      </c>
      <c r="T37" s="1">
        <f t="shared" si="14"/>
        <v>13</v>
      </c>
      <c r="U37" s="1"/>
    </row>
    <row r="38" spans="1:21" x14ac:dyDescent="0.25">
      <c r="A38" s="1">
        <v>31</v>
      </c>
      <c r="B38" s="3">
        <v>45462</v>
      </c>
      <c r="C38" s="3">
        <v>45462</v>
      </c>
      <c r="D38" s="3">
        <v>45465</v>
      </c>
      <c r="E38" s="3">
        <v>45467</v>
      </c>
      <c r="F38" s="3">
        <v>45471</v>
      </c>
      <c r="G38" s="3">
        <v>45475</v>
      </c>
      <c r="H38" s="3">
        <v>45477</v>
      </c>
      <c r="I38" s="1" t="s">
        <v>32</v>
      </c>
      <c r="J38" s="1" t="s">
        <v>33</v>
      </c>
      <c r="K38" s="1">
        <v>25</v>
      </c>
      <c r="L38" s="1" t="s">
        <v>52</v>
      </c>
      <c r="M38" s="1" t="str">
        <f t="shared" si="7"/>
        <v>31_25C_Aedes terrens_Goias</v>
      </c>
      <c r="N38" s="1">
        <f t="shared" si="8"/>
        <v>0</v>
      </c>
      <c r="O38" s="1">
        <f t="shared" si="9"/>
        <v>3</v>
      </c>
      <c r="P38" s="1">
        <f t="shared" si="10"/>
        <v>2</v>
      </c>
      <c r="Q38" s="1">
        <f t="shared" si="11"/>
        <v>4</v>
      </c>
      <c r="R38" s="1">
        <f t="shared" si="12"/>
        <v>4</v>
      </c>
      <c r="S38" s="1">
        <f t="shared" si="13"/>
        <v>2</v>
      </c>
      <c r="T38" s="1">
        <f t="shared" si="14"/>
        <v>15</v>
      </c>
      <c r="U38" s="1"/>
    </row>
    <row r="39" spans="1:21" x14ac:dyDescent="0.25">
      <c r="A39" s="1">
        <v>31</v>
      </c>
      <c r="B39" s="3">
        <v>45462</v>
      </c>
      <c r="C39" s="3">
        <v>45462</v>
      </c>
      <c r="D39" s="3">
        <v>45464</v>
      </c>
      <c r="E39" s="3">
        <v>45466</v>
      </c>
      <c r="F39" s="3">
        <v>45467</v>
      </c>
      <c r="G39" s="3">
        <v>45473</v>
      </c>
      <c r="H39" s="3">
        <v>45475</v>
      </c>
      <c r="I39" s="1" t="s">
        <v>32</v>
      </c>
      <c r="J39" s="1" t="s">
        <v>34</v>
      </c>
      <c r="K39" s="1">
        <v>30</v>
      </c>
      <c r="L39" s="1" t="s">
        <v>52</v>
      </c>
      <c r="M39" s="1" t="str">
        <f t="shared" si="7"/>
        <v>31_30C_Aedes terrens_Goias</v>
      </c>
      <c r="N39" s="1">
        <f t="shared" si="8"/>
        <v>0</v>
      </c>
      <c r="O39" s="1">
        <f t="shared" si="9"/>
        <v>2</v>
      </c>
      <c r="P39" s="1">
        <f t="shared" si="10"/>
        <v>2</v>
      </c>
      <c r="Q39" s="1">
        <f t="shared" si="11"/>
        <v>1</v>
      </c>
      <c r="R39" s="1">
        <f t="shared" si="12"/>
        <v>6</v>
      </c>
      <c r="S39" s="1">
        <f t="shared" si="13"/>
        <v>2</v>
      </c>
      <c r="T39" s="1">
        <f t="shared" si="14"/>
        <v>13</v>
      </c>
      <c r="U39" s="1"/>
    </row>
    <row r="40" spans="1:21" x14ac:dyDescent="0.25">
      <c r="A40" s="1">
        <v>32</v>
      </c>
      <c r="B40" s="3">
        <v>45462</v>
      </c>
      <c r="C40" s="3">
        <v>45462</v>
      </c>
      <c r="D40" s="3">
        <v>45466</v>
      </c>
      <c r="E40" s="3">
        <v>45468</v>
      </c>
      <c r="F40" s="3">
        <v>45471</v>
      </c>
      <c r="G40" s="3">
        <v>45475</v>
      </c>
      <c r="H40" s="3">
        <v>45478</v>
      </c>
      <c r="I40" s="1" t="s">
        <v>32</v>
      </c>
      <c r="J40" s="1" t="s">
        <v>34</v>
      </c>
      <c r="K40" s="1">
        <v>25</v>
      </c>
      <c r="L40" s="1" t="s">
        <v>52</v>
      </c>
      <c r="M40" s="1" t="str">
        <f t="shared" si="7"/>
        <v>32_25C_Aedes terrens_Goias</v>
      </c>
      <c r="N40" s="1">
        <f t="shared" si="8"/>
        <v>0</v>
      </c>
      <c r="O40" s="1">
        <f t="shared" si="9"/>
        <v>4</v>
      </c>
      <c r="P40" s="1">
        <f t="shared" si="10"/>
        <v>2</v>
      </c>
      <c r="Q40" s="1">
        <f t="shared" si="11"/>
        <v>3</v>
      </c>
      <c r="R40" s="1">
        <f t="shared" si="12"/>
        <v>4</v>
      </c>
      <c r="S40" s="1">
        <f t="shared" si="13"/>
        <v>3</v>
      </c>
      <c r="T40" s="1">
        <f t="shared" si="14"/>
        <v>16</v>
      </c>
      <c r="U40" s="1"/>
    </row>
    <row r="41" spans="1:21" x14ac:dyDescent="0.25">
      <c r="A41" s="1">
        <v>32</v>
      </c>
      <c r="B41" s="3">
        <v>45462</v>
      </c>
      <c r="C41" s="3">
        <v>45462</v>
      </c>
      <c r="D41" s="3">
        <v>45464</v>
      </c>
      <c r="E41" s="3">
        <v>45466</v>
      </c>
      <c r="F41" s="3">
        <v>45467</v>
      </c>
      <c r="G41" s="3">
        <v>45472</v>
      </c>
      <c r="H41" s="3">
        <v>45474</v>
      </c>
      <c r="I41" s="1" t="s">
        <v>32</v>
      </c>
      <c r="J41" s="1" t="s">
        <v>34</v>
      </c>
      <c r="K41" s="1">
        <v>30</v>
      </c>
      <c r="L41" s="1" t="s">
        <v>52</v>
      </c>
      <c r="M41" s="1" t="str">
        <f t="shared" si="7"/>
        <v>32_30C_Aedes terrens_Goias</v>
      </c>
      <c r="N41" s="1">
        <f t="shared" si="8"/>
        <v>0</v>
      </c>
      <c r="O41" s="1">
        <f t="shared" si="9"/>
        <v>2</v>
      </c>
      <c r="P41" s="1">
        <f t="shared" si="10"/>
        <v>2</v>
      </c>
      <c r="Q41" s="1">
        <f t="shared" si="11"/>
        <v>1</v>
      </c>
      <c r="R41" s="1">
        <f t="shared" si="12"/>
        <v>5</v>
      </c>
      <c r="S41" s="1">
        <f t="shared" si="13"/>
        <v>2</v>
      </c>
      <c r="T41" s="1">
        <f t="shared" si="14"/>
        <v>12</v>
      </c>
      <c r="U41" s="1"/>
    </row>
    <row r="42" spans="1:21" x14ac:dyDescent="0.25">
      <c r="A42" s="1">
        <v>33</v>
      </c>
      <c r="B42" s="3">
        <v>45462</v>
      </c>
      <c r="C42" s="3">
        <v>45462</v>
      </c>
      <c r="D42" s="3">
        <v>45467</v>
      </c>
      <c r="E42" s="3">
        <v>45469</v>
      </c>
      <c r="F42" s="3">
        <v>45470</v>
      </c>
      <c r="G42" s="3">
        <v>45473</v>
      </c>
      <c r="H42" s="3">
        <v>45476</v>
      </c>
      <c r="I42" s="1" t="s">
        <v>32</v>
      </c>
      <c r="J42" s="1" t="s">
        <v>34</v>
      </c>
      <c r="K42" s="1">
        <v>25</v>
      </c>
      <c r="L42" s="1" t="s">
        <v>52</v>
      </c>
      <c r="M42" s="1" t="str">
        <f t="shared" si="7"/>
        <v>33_25C_Aedes terrens_Goias</v>
      </c>
      <c r="N42" s="1">
        <f t="shared" si="8"/>
        <v>0</v>
      </c>
      <c r="O42" s="1">
        <f t="shared" si="9"/>
        <v>5</v>
      </c>
      <c r="P42" s="1">
        <f t="shared" si="10"/>
        <v>2</v>
      </c>
      <c r="Q42" s="1">
        <f t="shared" si="11"/>
        <v>1</v>
      </c>
      <c r="R42" s="1">
        <f t="shared" si="12"/>
        <v>3</v>
      </c>
      <c r="S42" s="1">
        <f t="shared" si="13"/>
        <v>3</v>
      </c>
      <c r="T42" s="1">
        <f t="shared" si="14"/>
        <v>14</v>
      </c>
      <c r="U42" s="1"/>
    </row>
    <row r="43" spans="1:21" x14ac:dyDescent="0.25">
      <c r="A43" s="1">
        <v>33</v>
      </c>
      <c r="B43" s="3">
        <v>45462</v>
      </c>
      <c r="C43" s="3">
        <v>45462</v>
      </c>
      <c r="D43" s="3">
        <v>45465</v>
      </c>
      <c r="E43" s="3">
        <v>45466</v>
      </c>
      <c r="F43" s="3">
        <v>45471</v>
      </c>
      <c r="G43" s="3">
        <v>45472</v>
      </c>
      <c r="H43" s="3">
        <v>45474</v>
      </c>
      <c r="I43" s="1" t="s">
        <v>32</v>
      </c>
      <c r="J43" s="1" t="s">
        <v>33</v>
      </c>
      <c r="K43" s="1">
        <v>30</v>
      </c>
      <c r="L43" s="1" t="s">
        <v>52</v>
      </c>
      <c r="M43" s="1" t="str">
        <f t="shared" si="7"/>
        <v>33_30C_Aedes terrens_Goias</v>
      </c>
      <c r="N43" s="1">
        <f t="shared" si="8"/>
        <v>0</v>
      </c>
      <c r="O43" s="1">
        <f t="shared" si="9"/>
        <v>3</v>
      </c>
      <c r="P43" s="1">
        <f t="shared" si="10"/>
        <v>1</v>
      </c>
      <c r="Q43" s="1">
        <f t="shared" si="11"/>
        <v>5</v>
      </c>
      <c r="R43" s="1">
        <f t="shared" si="12"/>
        <v>1</v>
      </c>
      <c r="S43" s="1">
        <f t="shared" si="13"/>
        <v>2</v>
      </c>
      <c r="T43" s="1">
        <f t="shared" si="14"/>
        <v>12</v>
      </c>
      <c r="U43" s="1"/>
    </row>
    <row r="44" spans="1:21" x14ac:dyDescent="0.25">
      <c r="A44" s="1">
        <v>34</v>
      </c>
      <c r="B44" s="3">
        <v>45462</v>
      </c>
      <c r="C44" s="3">
        <v>45462</v>
      </c>
      <c r="D44" s="3">
        <v>45465</v>
      </c>
      <c r="E44" s="3">
        <v>45467</v>
      </c>
      <c r="F44" s="3">
        <v>45469</v>
      </c>
      <c r="G44" s="3">
        <v>45473</v>
      </c>
      <c r="H44" s="3">
        <v>45476</v>
      </c>
      <c r="I44" s="1" t="s">
        <v>32</v>
      </c>
      <c r="J44" s="1" t="s">
        <v>33</v>
      </c>
      <c r="K44" s="1">
        <v>25</v>
      </c>
      <c r="L44" s="1" t="s">
        <v>52</v>
      </c>
      <c r="M44" s="1" t="str">
        <f t="shared" si="7"/>
        <v>34_25C_Aedes terrens_Goias</v>
      </c>
      <c r="N44" s="1">
        <f t="shared" si="8"/>
        <v>0</v>
      </c>
      <c r="O44" s="1">
        <f t="shared" si="9"/>
        <v>3</v>
      </c>
      <c r="P44" s="1">
        <f t="shared" si="10"/>
        <v>2</v>
      </c>
      <c r="Q44" s="1">
        <f t="shared" si="11"/>
        <v>2</v>
      </c>
      <c r="R44" s="1">
        <f t="shared" si="12"/>
        <v>4</v>
      </c>
      <c r="S44" s="1">
        <f t="shared" si="13"/>
        <v>3</v>
      </c>
      <c r="T44" s="1">
        <f t="shared" si="14"/>
        <v>14</v>
      </c>
      <c r="U44" s="1"/>
    </row>
    <row r="45" spans="1:21" x14ac:dyDescent="0.25">
      <c r="A45" s="1">
        <v>34</v>
      </c>
      <c r="B45" s="3">
        <v>45462</v>
      </c>
      <c r="C45" s="3">
        <v>45462</v>
      </c>
      <c r="D45" s="3">
        <v>45465</v>
      </c>
      <c r="E45" s="3">
        <v>45467</v>
      </c>
      <c r="F45" s="3">
        <v>45469</v>
      </c>
      <c r="G45" s="3">
        <v>45474</v>
      </c>
      <c r="H45" s="3">
        <v>45476</v>
      </c>
      <c r="I45" s="1" t="s">
        <v>32</v>
      </c>
      <c r="J45" s="1" t="s">
        <v>34</v>
      </c>
      <c r="K45" s="1">
        <v>30</v>
      </c>
      <c r="L45" s="1" t="s">
        <v>52</v>
      </c>
      <c r="M45" s="1" t="str">
        <f t="shared" si="7"/>
        <v>34_30C_Aedes terrens_Goias</v>
      </c>
      <c r="N45" s="1">
        <f t="shared" si="8"/>
        <v>0</v>
      </c>
      <c r="O45" s="1">
        <f t="shared" si="9"/>
        <v>3</v>
      </c>
      <c r="P45" s="1">
        <f t="shared" si="10"/>
        <v>2</v>
      </c>
      <c r="Q45" s="1">
        <f t="shared" si="11"/>
        <v>2</v>
      </c>
      <c r="R45" s="1">
        <f t="shared" si="12"/>
        <v>5</v>
      </c>
      <c r="S45" s="1">
        <f t="shared" si="13"/>
        <v>2</v>
      </c>
      <c r="T45" s="1">
        <f t="shared" si="14"/>
        <v>14</v>
      </c>
      <c r="U45" s="1"/>
    </row>
    <row r="46" spans="1:21" x14ac:dyDescent="0.25">
      <c r="A46" s="1">
        <v>35</v>
      </c>
      <c r="B46" s="3">
        <v>45462</v>
      </c>
      <c r="C46" s="3">
        <v>45462</v>
      </c>
      <c r="D46" s="3">
        <v>45465</v>
      </c>
      <c r="E46" s="3">
        <v>45467</v>
      </c>
      <c r="F46" s="3">
        <v>45469</v>
      </c>
      <c r="G46" s="3">
        <v>45474</v>
      </c>
      <c r="H46" s="3">
        <v>45476</v>
      </c>
      <c r="I46" s="1" t="s">
        <v>32</v>
      </c>
      <c r="J46" s="1" t="s">
        <v>33</v>
      </c>
      <c r="K46" s="1">
        <v>25</v>
      </c>
      <c r="L46" s="1" t="s">
        <v>52</v>
      </c>
      <c r="M46" s="1" t="str">
        <f t="shared" si="7"/>
        <v>35_25C_Aedes terrens_Goias</v>
      </c>
      <c r="N46" s="1">
        <f t="shared" si="8"/>
        <v>0</v>
      </c>
      <c r="O46" s="1">
        <f t="shared" si="9"/>
        <v>3</v>
      </c>
      <c r="P46" s="1">
        <f t="shared" si="10"/>
        <v>2</v>
      </c>
      <c r="Q46" s="1">
        <f t="shared" si="11"/>
        <v>2</v>
      </c>
      <c r="R46" s="1">
        <f t="shared" si="12"/>
        <v>5</v>
      </c>
      <c r="S46" s="1">
        <f t="shared" si="13"/>
        <v>2</v>
      </c>
      <c r="T46" s="1">
        <f t="shared" si="14"/>
        <v>14</v>
      </c>
      <c r="U46" s="1"/>
    </row>
    <row r="47" spans="1:21" x14ac:dyDescent="0.25">
      <c r="A47" s="1">
        <v>35</v>
      </c>
      <c r="B47" s="3">
        <v>45462</v>
      </c>
      <c r="C47" s="3">
        <v>45462</v>
      </c>
      <c r="D47" s="3">
        <v>45465</v>
      </c>
      <c r="E47" s="3">
        <v>45467</v>
      </c>
      <c r="F47" s="3">
        <v>45469</v>
      </c>
      <c r="G47" s="3">
        <v>45472</v>
      </c>
      <c r="H47" s="3">
        <v>45474</v>
      </c>
      <c r="I47" s="1" t="s">
        <v>32</v>
      </c>
      <c r="J47" s="1" t="s">
        <v>34</v>
      </c>
      <c r="K47" s="1">
        <v>30</v>
      </c>
      <c r="L47" s="1" t="s">
        <v>52</v>
      </c>
      <c r="M47" s="1" t="str">
        <f t="shared" si="7"/>
        <v>35_30C_Aedes terrens_Goias</v>
      </c>
      <c r="N47" s="1">
        <f t="shared" si="8"/>
        <v>0</v>
      </c>
      <c r="O47" s="1">
        <f t="shared" si="9"/>
        <v>3</v>
      </c>
      <c r="P47" s="1">
        <f t="shared" si="10"/>
        <v>2</v>
      </c>
      <c r="Q47" s="1">
        <f t="shared" si="11"/>
        <v>2</v>
      </c>
      <c r="R47" s="1">
        <f t="shared" si="12"/>
        <v>3</v>
      </c>
      <c r="S47" s="1">
        <f t="shared" si="13"/>
        <v>2</v>
      </c>
      <c r="T47" s="1">
        <f t="shared" si="14"/>
        <v>12</v>
      </c>
      <c r="U47" s="1"/>
    </row>
    <row r="48" spans="1:21" x14ac:dyDescent="0.25">
      <c r="A48" s="1">
        <v>36</v>
      </c>
      <c r="B48" s="3">
        <v>45462</v>
      </c>
      <c r="C48" s="3">
        <v>45462</v>
      </c>
      <c r="D48" s="3">
        <v>45465</v>
      </c>
      <c r="E48" s="3">
        <v>45467</v>
      </c>
      <c r="F48" s="3">
        <v>45469</v>
      </c>
      <c r="G48" s="3">
        <v>45473</v>
      </c>
      <c r="H48" s="3">
        <v>45475</v>
      </c>
      <c r="I48" s="1" t="s">
        <v>32</v>
      </c>
      <c r="J48" s="1" t="s">
        <v>34</v>
      </c>
      <c r="K48" s="1">
        <v>30</v>
      </c>
      <c r="L48" s="1" t="s">
        <v>52</v>
      </c>
      <c r="M48" s="1" t="str">
        <f t="shared" si="7"/>
        <v>36_30C_Aedes terrens_Goias</v>
      </c>
      <c r="N48" s="1">
        <f t="shared" si="8"/>
        <v>0</v>
      </c>
      <c r="O48" s="1">
        <f t="shared" si="9"/>
        <v>3</v>
      </c>
      <c r="P48" s="1">
        <f t="shared" si="10"/>
        <v>2</v>
      </c>
      <c r="Q48" s="1">
        <f t="shared" si="11"/>
        <v>2</v>
      </c>
      <c r="R48" s="1">
        <f t="shared" si="12"/>
        <v>4</v>
      </c>
      <c r="S48" s="1">
        <f t="shared" si="13"/>
        <v>2</v>
      </c>
      <c r="T48" s="1">
        <f t="shared" si="14"/>
        <v>13</v>
      </c>
      <c r="U48" s="1"/>
    </row>
    <row r="49" spans="1:21" x14ac:dyDescent="0.25">
      <c r="A49" s="1">
        <v>37</v>
      </c>
      <c r="B49" s="3">
        <v>45462</v>
      </c>
      <c r="C49" s="3">
        <v>45462</v>
      </c>
      <c r="D49" s="3">
        <v>45465</v>
      </c>
      <c r="E49" s="3">
        <v>45467</v>
      </c>
      <c r="F49" s="3">
        <v>45469</v>
      </c>
      <c r="G49" s="3">
        <v>45474</v>
      </c>
      <c r="H49" s="3">
        <v>45476</v>
      </c>
      <c r="I49" s="1" t="s">
        <v>32</v>
      </c>
      <c r="J49" s="1" t="s">
        <v>34</v>
      </c>
      <c r="K49" s="1">
        <v>25</v>
      </c>
      <c r="L49" s="1" t="s">
        <v>52</v>
      </c>
      <c r="M49" s="1" t="str">
        <f t="shared" si="7"/>
        <v>37_25C_Aedes terrens_Goias</v>
      </c>
      <c r="N49" s="1">
        <f t="shared" si="8"/>
        <v>0</v>
      </c>
      <c r="O49" s="1">
        <f t="shared" si="9"/>
        <v>3</v>
      </c>
      <c r="P49" s="1">
        <f t="shared" si="10"/>
        <v>2</v>
      </c>
      <c r="Q49" s="1">
        <f t="shared" si="11"/>
        <v>2</v>
      </c>
      <c r="R49" s="1">
        <f t="shared" si="12"/>
        <v>5</v>
      </c>
      <c r="S49" s="1">
        <f t="shared" si="13"/>
        <v>2</v>
      </c>
      <c r="T49" s="1">
        <f t="shared" si="14"/>
        <v>14</v>
      </c>
      <c r="U49" s="1"/>
    </row>
    <row r="50" spans="1:21" x14ac:dyDescent="0.25">
      <c r="A50" s="1">
        <v>37</v>
      </c>
      <c r="B50" s="3">
        <v>45462</v>
      </c>
      <c r="C50" s="3">
        <v>45462</v>
      </c>
      <c r="D50" s="3">
        <v>45465</v>
      </c>
      <c r="E50" s="3">
        <v>45467</v>
      </c>
      <c r="F50" s="3">
        <v>45469</v>
      </c>
      <c r="G50" s="3">
        <v>45472</v>
      </c>
      <c r="H50" s="3">
        <v>45475</v>
      </c>
      <c r="I50" s="1" t="s">
        <v>32</v>
      </c>
      <c r="J50" s="1" t="s">
        <v>34</v>
      </c>
      <c r="K50" s="1">
        <v>30</v>
      </c>
      <c r="L50" s="1" t="s">
        <v>52</v>
      </c>
      <c r="M50" s="1" t="str">
        <f t="shared" si="7"/>
        <v>37_30C_Aedes terrens_Goias</v>
      </c>
      <c r="N50" s="1">
        <f t="shared" si="8"/>
        <v>0</v>
      </c>
      <c r="O50" s="1">
        <f t="shared" si="9"/>
        <v>3</v>
      </c>
      <c r="P50" s="1">
        <f t="shared" si="10"/>
        <v>2</v>
      </c>
      <c r="Q50" s="1">
        <f t="shared" si="11"/>
        <v>2</v>
      </c>
      <c r="R50" s="1">
        <f t="shared" si="12"/>
        <v>3</v>
      </c>
      <c r="S50" s="1">
        <f t="shared" si="13"/>
        <v>3</v>
      </c>
      <c r="T50" s="1">
        <f t="shared" si="14"/>
        <v>13</v>
      </c>
      <c r="U50" s="1"/>
    </row>
    <row r="51" spans="1:21" x14ac:dyDescent="0.25">
      <c r="A51" s="1">
        <v>38</v>
      </c>
      <c r="B51" s="3">
        <v>45462</v>
      </c>
      <c r="C51" s="3">
        <v>45462</v>
      </c>
      <c r="D51" s="3">
        <v>45464</v>
      </c>
      <c r="E51" s="3">
        <v>45466</v>
      </c>
      <c r="F51" s="3">
        <v>45467</v>
      </c>
      <c r="G51" s="3">
        <v>45471</v>
      </c>
      <c r="H51" s="3">
        <v>45474</v>
      </c>
      <c r="I51" s="1" t="s">
        <v>32</v>
      </c>
      <c r="J51" s="1" t="s">
        <v>34</v>
      </c>
      <c r="K51" s="1">
        <v>30</v>
      </c>
      <c r="L51" s="1" t="s">
        <v>52</v>
      </c>
      <c r="M51" s="1" t="str">
        <f t="shared" si="7"/>
        <v>38_30C_Aedes terrens_Goias</v>
      </c>
      <c r="N51" s="1">
        <f t="shared" si="8"/>
        <v>0</v>
      </c>
      <c r="O51" s="1">
        <f t="shared" si="9"/>
        <v>2</v>
      </c>
      <c r="P51" s="1">
        <f t="shared" si="10"/>
        <v>2</v>
      </c>
      <c r="Q51" s="1">
        <f t="shared" si="11"/>
        <v>1</v>
      </c>
      <c r="R51" s="1">
        <f t="shared" si="12"/>
        <v>4</v>
      </c>
      <c r="S51" s="1">
        <f t="shared" si="13"/>
        <v>3</v>
      </c>
      <c r="T51" s="1">
        <f t="shared" si="14"/>
        <v>12</v>
      </c>
      <c r="U51" s="1"/>
    </row>
    <row r="52" spans="1:21" x14ac:dyDescent="0.25">
      <c r="A52" s="1">
        <v>39</v>
      </c>
      <c r="B52" s="3">
        <v>45462</v>
      </c>
      <c r="C52" s="3">
        <v>45462</v>
      </c>
      <c r="D52" s="3">
        <v>45466</v>
      </c>
      <c r="E52" s="3">
        <v>45468</v>
      </c>
      <c r="F52" s="3">
        <v>45470</v>
      </c>
      <c r="G52" s="3">
        <v>45475</v>
      </c>
      <c r="H52" s="3">
        <v>45476</v>
      </c>
      <c r="I52" s="1" t="s">
        <v>32</v>
      </c>
      <c r="J52" s="1" t="s">
        <v>33</v>
      </c>
      <c r="K52" s="1">
        <v>25</v>
      </c>
      <c r="L52" s="1" t="s">
        <v>52</v>
      </c>
      <c r="M52" s="1" t="str">
        <f t="shared" si="7"/>
        <v>39_25C_Aedes terrens_Goias</v>
      </c>
      <c r="N52" s="1">
        <f t="shared" si="8"/>
        <v>0</v>
      </c>
      <c r="O52" s="1">
        <f t="shared" si="9"/>
        <v>4</v>
      </c>
      <c r="P52" s="1">
        <f t="shared" si="10"/>
        <v>2</v>
      </c>
      <c r="Q52" s="1">
        <f t="shared" si="11"/>
        <v>2</v>
      </c>
      <c r="R52" s="1">
        <f t="shared" si="12"/>
        <v>5</v>
      </c>
      <c r="S52" s="1">
        <f t="shared" si="13"/>
        <v>1</v>
      </c>
      <c r="T52" s="1">
        <f t="shared" si="14"/>
        <v>14</v>
      </c>
      <c r="U52" s="1"/>
    </row>
    <row r="53" spans="1:21" x14ac:dyDescent="0.25">
      <c r="A53" s="1">
        <v>39</v>
      </c>
      <c r="B53" s="3">
        <v>45462</v>
      </c>
      <c r="C53" s="3">
        <v>45462</v>
      </c>
      <c r="D53" s="3">
        <v>45464</v>
      </c>
      <c r="E53" s="3">
        <v>45466</v>
      </c>
      <c r="F53" s="3">
        <v>45467</v>
      </c>
      <c r="G53" s="3">
        <v>45471</v>
      </c>
      <c r="H53" s="3">
        <v>45473</v>
      </c>
      <c r="I53" s="1" t="s">
        <v>32</v>
      </c>
      <c r="J53" s="1" t="s">
        <v>33</v>
      </c>
      <c r="K53" s="1">
        <v>30</v>
      </c>
      <c r="L53" s="1" t="s">
        <v>52</v>
      </c>
      <c r="M53" s="1" t="str">
        <f t="shared" si="7"/>
        <v>39_30C_Aedes terrens_Goias</v>
      </c>
      <c r="N53" s="1">
        <f t="shared" si="8"/>
        <v>0</v>
      </c>
      <c r="O53" s="1">
        <f t="shared" si="9"/>
        <v>2</v>
      </c>
      <c r="P53" s="1">
        <f t="shared" si="10"/>
        <v>2</v>
      </c>
      <c r="Q53" s="1">
        <f t="shared" si="11"/>
        <v>1</v>
      </c>
      <c r="R53" s="1">
        <f t="shared" si="12"/>
        <v>4</v>
      </c>
      <c r="S53" s="1">
        <f t="shared" si="13"/>
        <v>2</v>
      </c>
      <c r="T53" s="1">
        <f t="shared" si="14"/>
        <v>11</v>
      </c>
      <c r="U53" s="1"/>
    </row>
    <row r="54" spans="1:21" x14ac:dyDescent="0.25">
      <c r="A54" s="1">
        <v>40</v>
      </c>
      <c r="B54" s="3">
        <v>45462</v>
      </c>
      <c r="C54" s="3">
        <v>45462</v>
      </c>
      <c r="D54" s="3">
        <v>45465</v>
      </c>
      <c r="E54" s="3">
        <v>45467</v>
      </c>
      <c r="F54" s="3">
        <v>45469</v>
      </c>
      <c r="G54" s="3">
        <v>45474</v>
      </c>
      <c r="H54" s="3">
        <v>45476</v>
      </c>
      <c r="I54" s="1" t="s">
        <v>32</v>
      </c>
      <c r="J54" s="1" t="s">
        <v>33</v>
      </c>
      <c r="K54" s="1">
        <v>25</v>
      </c>
      <c r="L54" s="1" t="s">
        <v>52</v>
      </c>
      <c r="M54" s="1" t="str">
        <f t="shared" si="7"/>
        <v>40_25C_Aedes terrens_Goias</v>
      </c>
      <c r="N54" s="1">
        <f t="shared" si="8"/>
        <v>0</v>
      </c>
      <c r="O54" s="1">
        <f t="shared" si="9"/>
        <v>3</v>
      </c>
      <c r="P54" s="1">
        <f t="shared" si="10"/>
        <v>2</v>
      </c>
      <c r="Q54" s="1">
        <f t="shared" si="11"/>
        <v>2</v>
      </c>
      <c r="R54" s="1">
        <f t="shared" si="12"/>
        <v>5</v>
      </c>
      <c r="S54" s="1">
        <f t="shared" si="13"/>
        <v>2</v>
      </c>
      <c r="T54" s="1">
        <f t="shared" si="14"/>
        <v>14</v>
      </c>
      <c r="U54" s="1"/>
    </row>
    <row r="55" spans="1:21" x14ac:dyDescent="0.25">
      <c r="A55" s="1">
        <v>40</v>
      </c>
      <c r="B55" s="3">
        <v>45462</v>
      </c>
      <c r="C55" s="3">
        <v>45462</v>
      </c>
      <c r="D55" s="3">
        <v>45464</v>
      </c>
      <c r="E55" s="3">
        <v>45466</v>
      </c>
      <c r="F55" s="3">
        <v>45467</v>
      </c>
      <c r="G55" s="3">
        <v>45471</v>
      </c>
      <c r="H55" s="3">
        <v>45473</v>
      </c>
      <c r="I55" s="1" t="s">
        <v>32</v>
      </c>
      <c r="J55" s="1" t="s">
        <v>33</v>
      </c>
      <c r="K55" s="1">
        <v>30</v>
      </c>
      <c r="L55" s="1" t="s">
        <v>52</v>
      </c>
      <c r="M55" s="1" t="str">
        <f t="shared" si="7"/>
        <v>40_30C_Aedes terrens_Goias</v>
      </c>
      <c r="N55" s="1">
        <f t="shared" si="8"/>
        <v>0</v>
      </c>
      <c r="O55" s="1">
        <f t="shared" si="9"/>
        <v>2</v>
      </c>
      <c r="P55" s="1">
        <f t="shared" si="10"/>
        <v>2</v>
      </c>
      <c r="Q55" s="1">
        <f t="shared" si="11"/>
        <v>1</v>
      </c>
      <c r="R55" s="1">
        <f t="shared" si="12"/>
        <v>4</v>
      </c>
      <c r="S55" s="1">
        <f t="shared" si="13"/>
        <v>2</v>
      </c>
      <c r="T55" s="1">
        <f t="shared" si="14"/>
        <v>11</v>
      </c>
      <c r="U55" s="1"/>
    </row>
    <row r="56" spans="1:21" x14ac:dyDescent="0.25">
      <c r="A56" s="1">
        <v>41</v>
      </c>
      <c r="B56" s="3">
        <v>45462</v>
      </c>
      <c r="C56" s="3">
        <v>45462</v>
      </c>
      <c r="D56" s="3">
        <v>45465</v>
      </c>
      <c r="E56" s="3">
        <v>45466</v>
      </c>
      <c r="F56" s="3">
        <v>45468</v>
      </c>
      <c r="G56" s="3">
        <v>45472</v>
      </c>
      <c r="H56" s="3">
        <v>45475</v>
      </c>
      <c r="I56" s="1" t="s">
        <v>32</v>
      </c>
      <c r="J56" s="1" t="s">
        <v>33</v>
      </c>
      <c r="K56" s="1">
        <v>25</v>
      </c>
      <c r="L56" s="1" t="s">
        <v>52</v>
      </c>
      <c r="M56" s="1" t="str">
        <f t="shared" si="7"/>
        <v>41_25C_Aedes terrens_Goias</v>
      </c>
      <c r="N56" s="1">
        <f t="shared" si="8"/>
        <v>0</v>
      </c>
      <c r="O56" s="1">
        <f t="shared" si="9"/>
        <v>3</v>
      </c>
      <c r="P56" s="1">
        <f t="shared" si="10"/>
        <v>1</v>
      </c>
      <c r="Q56" s="1">
        <f t="shared" si="11"/>
        <v>2</v>
      </c>
      <c r="R56" s="1">
        <f t="shared" si="12"/>
        <v>4</v>
      </c>
      <c r="S56" s="1">
        <f t="shared" si="13"/>
        <v>3</v>
      </c>
      <c r="T56" s="1">
        <f t="shared" si="14"/>
        <v>13</v>
      </c>
      <c r="U56" s="1"/>
    </row>
    <row r="57" spans="1:21" x14ac:dyDescent="0.25">
      <c r="A57" s="1">
        <v>41</v>
      </c>
      <c r="B57" s="3">
        <v>45462</v>
      </c>
      <c r="C57" s="3">
        <v>45462</v>
      </c>
      <c r="D57" s="3">
        <v>45464</v>
      </c>
      <c r="E57" s="3">
        <v>45466</v>
      </c>
      <c r="F57" s="3">
        <v>45467</v>
      </c>
      <c r="G57" s="3">
        <v>45471</v>
      </c>
      <c r="H57" s="3">
        <v>45473</v>
      </c>
      <c r="I57" s="1" t="s">
        <v>32</v>
      </c>
      <c r="J57" s="1" t="s">
        <v>33</v>
      </c>
      <c r="K57" s="1">
        <v>30</v>
      </c>
      <c r="L57" s="1" t="s">
        <v>52</v>
      </c>
      <c r="M57" s="1" t="str">
        <f t="shared" si="7"/>
        <v>41_30C_Aedes terrens_Goias</v>
      </c>
      <c r="N57" s="1">
        <f t="shared" si="8"/>
        <v>0</v>
      </c>
      <c r="O57" s="1">
        <f t="shared" si="9"/>
        <v>2</v>
      </c>
      <c r="P57" s="1">
        <f t="shared" si="10"/>
        <v>2</v>
      </c>
      <c r="Q57" s="1">
        <f t="shared" si="11"/>
        <v>1</v>
      </c>
      <c r="R57" s="1">
        <f t="shared" si="12"/>
        <v>4</v>
      </c>
      <c r="S57" s="1">
        <f t="shared" si="13"/>
        <v>2</v>
      </c>
      <c r="T57" s="1">
        <f t="shared" si="14"/>
        <v>11</v>
      </c>
      <c r="U57" s="1"/>
    </row>
    <row r="58" spans="1:21" x14ac:dyDescent="0.25">
      <c r="A58" s="1">
        <v>42</v>
      </c>
      <c r="B58" s="3">
        <v>45462</v>
      </c>
      <c r="C58" s="3">
        <v>45462</v>
      </c>
      <c r="D58" s="3">
        <v>45464</v>
      </c>
      <c r="E58" s="3">
        <v>45466</v>
      </c>
      <c r="F58" s="3">
        <v>45467</v>
      </c>
      <c r="G58" s="3">
        <v>45471</v>
      </c>
      <c r="H58" s="3">
        <v>45473</v>
      </c>
      <c r="I58" s="1" t="s">
        <v>32</v>
      </c>
      <c r="J58" s="1" t="s">
        <v>33</v>
      </c>
      <c r="K58" s="1">
        <v>30</v>
      </c>
      <c r="L58" s="1" t="s">
        <v>52</v>
      </c>
      <c r="M58" s="1" t="str">
        <f t="shared" si="7"/>
        <v>42_30C_Aedes terrens_Goias</v>
      </c>
      <c r="N58" s="1">
        <f t="shared" si="8"/>
        <v>0</v>
      </c>
      <c r="O58" s="1">
        <f t="shared" si="9"/>
        <v>2</v>
      </c>
      <c r="P58" s="1">
        <f t="shared" si="10"/>
        <v>2</v>
      </c>
      <c r="Q58" s="1">
        <f t="shared" si="11"/>
        <v>1</v>
      </c>
      <c r="R58" s="1">
        <f t="shared" si="12"/>
        <v>4</v>
      </c>
      <c r="S58" s="1">
        <f t="shared" si="13"/>
        <v>2</v>
      </c>
      <c r="T58" s="1">
        <f t="shared" si="14"/>
        <v>11</v>
      </c>
      <c r="U58" s="1"/>
    </row>
    <row r="59" spans="1:21" x14ac:dyDescent="0.25">
      <c r="A59" s="1">
        <v>43</v>
      </c>
      <c r="B59" s="3">
        <v>45462</v>
      </c>
      <c r="C59" s="3">
        <v>45462</v>
      </c>
      <c r="D59" s="3">
        <v>45466</v>
      </c>
      <c r="E59" s="3">
        <v>45467</v>
      </c>
      <c r="F59" s="3">
        <v>45469</v>
      </c>
      <c r="G59" s="3">
        <v>45473</v>
      </c>
      <c r="H59" s="3">
        <v>45476</v>
      </c>
      <c r="I59" s="1" t="s">
        <v>32</v>
      </c>
      <c r="J59" s="1" t="s">
        <v>33</v>
      </c>
      <c r="K59" s="1">
        <v>25</v>
      </c>
      <c r="L59" s="1" t="s">
        <v>52</v>
      </c>
      <c r="M59" s="1" t="str">
        <f t="shared" si="7"/>
        <v>43_25C_Aedes terrens_Goias</v>
      </c>
      <c r="N59" s="1">
        <f t="shared" si="8"/>
        <v>0</v>
      </c>
      <c r="O59" s="1">
        <f t="shared" si="9"/>
        <v>4</v>
      </c>
      <c r="P59" s="1">
        <f t="shared" si="10"/>
        <v>1</v>
      </c>
      <c r="Q59" s="1">
        <f t="shared" si="11"/>
        <v>2</v>
      </c>
      <c r="R59" s="1">
        <f t="shared" si="12"/>
        <v>4</v>
      </c>
      <c r="S59" s="1">
        <f t="shared" si="13"/>
        <v>3</v>
      </c>
      <c r="T59" s="1">
        <f t="shared" si="14"/>
        <v>14</v>
      </c>
      <c r="U59" s="1"/>
    </row>
    <row r="60" spans="1:21" x14ac:dyDescent="0.25">
      <c r="A60" s="1">
        <v>43</v>
      </c>
      <c r="B60" s="3">
        <v>45462</v>
      </c>
      <c r="C60" s="3">
        <v>45462</v>
      </c>
      <c r="D60" s="3">
        <v>45464</v>
      </c>
      <c r="E60" s="3">
        <v>45466</v>
      </c>
      <c r="F60" s="3">
        <v>45468</v>
      </c>
      <c r="G60" s="3">
        <v>45472</v>
      </c>
      <c r="H60" s="3">
        <v>45474</v>
      </c>
      <c r="I60" s="1" t="s">
        <v>32</v>
      </c>
      <c r="J60" s="1" t="s">
        <v>33</v>
      </c>
      <c r="K60" s="1">
        <v>30</v>
      </c>
      <c r="L60" s="1" t="s">
        <v>52</v>
      </c>
      <c r="M60" s="1" t="str">
        <f t="shared" si="7"/>
        <v>43_30C_Aedes terrens_Goias</v>
      </c>
      <c r="N60" s="1">
        <f t="shared" si="8"/>
        <v>0</v>
      </c>
      <c r="O60" s="1">
        <f t="shared" si="9"/>
        <v>2</v>
      </c>
      <c r="P60" s="1">
        <f t="shared" si="10"/>
        <v>2</v>
      </c>
      <c r="Q60" s="1">
        <f t="shared" si="11"/>
        <v>2</v>
      </c>
      <c r="R60" s="1">
        <f t="shared" si="12"/>
        <v>4</v>
      </c>
      <c r="S60" s="1">
        <f t="shared" si="13"/>
        <v>2</v>
      </c>
      <c r="T60" s="1">
        <f t="shared" si="14"/>
        <v>12</v>
      </c>
      <c r="U60" s="1"/>
    </row>
    <row r="61" spans="1:21" x14ac:dyDescent="0.25">
      <c r="A61" s="1">
        <v>44</v>
      </c>
      <c r="B61" s="3">
        <v>45462</v>
      </c>
      <c r="C61" s="3">
        <v>45462</v>
      </c>
      <c r="D61" s="3">
        <v>45464</v>
      </c>
      <c r="E61" s="3">
        <v>45466</v>
      </c>
      <c r="F61" s="3">
        <v>45467</v>
      </c>
      <c r="G61" s="3">
        <v>45473</v>
      </c>
      <c r="H61" s="3">
        <v>45474</v>
      </c>
      <c r="I61" s="1" t="s">
        <v>32</v>
      </c>
      <c r="J61" s="1" t="s">
        <v>33</v>
      </c>
      <c r="K61" s="1">
        <v>30</v>
      </c>
      <c r="L61" s="1" t="s">
        <v>52</v>
      </c>
      <c r="M61" s="1" t="str">
        <f t="shared" si="7"/>
        <v>44_30C_Aedes terrens_Goias</v>
      </c>
      <c r="N61" s="1">
        <f t="shared" si="8"/>
        <v>0</v>
      </c>
      <c r="O61" s="1">
        <f t="shared" si="9"/>
        <v>2</v>
      </c>
      <c r="P61" s="1">
        <f t="shared" si="10"/>
        <v>2</v>
      </c>
      <c r="Q61" s="1">
        <f t="shared" si="11"/>
        <v>1</v>
      </c>
      <c r="R61" s="1">
        <f t="shared" si="12"/>
        <v>6</v>
      </c>
      <c r="S61" s="1">
        <f t="shared" si="13"/>
        <v>1</v>
      </c>
      <c r="T61" s="1">
        <f t="shared" si="14"/>
        <v>12</v>
      </c>
      <c r="U61" s="1"/>
    </row>
    <row r="62" spans="1:21" x14ac:dyDescent="0.25">
      <c r="A62" s="1">
        <v>45</v>
      </c>
      <c r="B62" s="3">
        <v>45462</v>
      </c>
      <c r="C62" s="3">
        <v>45462</v>
      </c>
      <c r="D62" s="3">
        <v>45464</v>
      </c>
      <c r="E62" s="3">
        <v>45465</v>
      </c>
      <c r="F62" s="3">
        <v>45467</v>
      </c>
      <c r="G62" s="3">
        <v>45470</v>
      </c>
      <c r="H62" s="3">
        <v>45472</v>
      </c>
      <c r="I62" s="1" t="s">
        <v>32</v>
      </c>
      <c r="J62" s="1" t="s">
        <v>33</v>
      </c>
      <c r="K62" s="1">
        <v>30</v>
      </c>
      <c r="L62" s="1" t="s">
        <v>52</v>
      </c>
      <c r="M62" s="1" t="str">
        <f t="shared" si="7"/>
        <v>45_30C_Aedes terrens_Goias</v>
      </c>
      <c r="N62" s="1">
        <f t="shared" si="8"/>
        <v>0</v>
      </c>
      <c r="O62" s="1">
        <f t="shared" si="9"/>
        <v>2</v>
      </c>
      <c r="P62" s="1">
        <f t="shared" si="10"/>
        <v>1</v>
      </c>
      <c r="Q62" s="1">
        <f t="shared" si="11"/>
        <v>2</v>
      </c>
      <c r="R62" s="1">
        <f t="shared" si="12"/>
        <v>3</v>
      </c>
      <c r="S62" s="1">
        <f t="shared" si="13"/>
        <v>2</v>
      </c>
      <c r="T62" s="1">
        <f t="shared" si="14"/>
        <v>10</v>
      </c>
      <c r="U62" s="1"/>
    </row>
    <row r="63" spans="1:21" x14ac:dyDescent="0.25">
      <c r="A63" s="1">
        <v>46</v>
      </c>
      <c r="B63" s="3">
        <v>45462</v>
      </c>
      <c r="C63" s="3">
        <v>45462</v>
      </c>
      <c r="D63" s="3">
        <v>45465</v>
      </c>
      <c r="E63" s="3">
        <v>45467</v>
      </c>
      <c r="F63" s="3">
        <v>45470</v>
      </c>
      <c r="G63" s="3">
        <v>45473</v>
      </c>
      <c r="H63" s="3">
        <v>45476</v>
      </c>
      <c r="I63" s="1" t="s">
        <v>32</v>
      </c>
      <c r="J63" s="1" t="s">
        <v>33</v>
      </c>
      <c r="K63" s="1">
        <v>25</v>
      </c>
      <c r="L63" s="1" t="s">
        <v>52</v>
      </c>
      <c r="M63" s="1" t="str">
        <f t="shared" si="7"/>
        <v>46_25C_Aedes terrens_Goias</v>
      </c>
      <c r="N63" s="1">
        <f t="shared" si="8"/>
        <v>0</v>
      </c>
      <c r="O63" s="1">
        <f t="shared" si="9"/>
        <v>3</v>
      </c>
      <c r="P63" s="1">
        <f t="shared" si="10"/>
        <v>2</v>
      </c>
      <c r="Q63" s="1">
        <f t="shared" si="11"/>
        <v>3</v>
      </c>
      <c r="R63" s="1">
        <f t="shared" si="12"/>
        <v>3</v>
      </c>
      <c r="S63" s="1">
        <f t="shared" si="13"/>
        <v>3</v>
      </c>
      <c r="T63" s="1">
        <f t="shared" si="14"/>
        <v>14</v>
      </c>
      <c r="U63" s="1"/>
    </row>
    <row r="64" spans="1:21" x14ac:dyDescent="0.25">
      <c r="A64" s="1">
        <v>46</v>
      </c>
      <c r="B64" s="3">
        <v>45462</v>
      </c>
      <c r="C64" s="3">
        <v>45462</v>
      </c>
      <c r="D64" s="3">
        <v>45464</v>
      </c>
      <c r="E64" s="3">
        <v>45466</v>
      </c>
      <c r="F64" s="3">
        <v>45467</v>
      </c>
      <c r="G64" s="3">
        <v>45473</v>
      </c>
      <c r="H64" s="3">
        <v>45475</v>
      </c>
      <c r="I64" s="1" t="s">
        <v>32</v>
      </c>
      <c r="J64" s="1" t="s">
        <v>33</v>
      </c>
      <c r="K64" s="1">
        <v>30</v>
      </c>
      <c r="L64" s="1" t="s">
        <v>52</v>
      </c>
      <c r="M64" s="1" t="str">
        <f t="shared" si="7"/>
        <v>46_30C_Aedes terrens_Goias</v>
      </c>
      <c r="N64" s="1">
        <f t="shared" si="8"/>
        <v>0</v>
      </c>
      <c r="O64" s="1">
        <f t="shared" si="9"/>
        <v>2</v>
      </c>
      <c r="P64" s="1">
        <f t="shared" si="10"/>
        <v>2</v>
      </c>
      <c r="Q64" s="1">
        <f t="shared" si="11"/>
        <v>1</v>
      </c>
      <c r="R64" s="1">
        <f t="shared" si="12"/>
        <v>6</v>
      </c>
      <c r="S64" s="1">
        <f t="shared" si="13"/>
        <v>2</v>
      </c>
      <c r="T64" s="1">
        <f t="shared" si="14"/>
        <v>13</v>
      </c>
      <c r="U64" s="1"/>
    </row>
    <row r="65" spans="1:21" x14ac:dyDescent="0.25">
      <c r="A65" s="1">
        <v>47</v>
      </c>
      <c r="B65" s="3">
        <v>45462</v>
      </c>
      <c r="C65" s="3">
        <v>45462</v>
      </c>
      <c r="D65" s="3">
        <v>45464</v>
      </c>
      <c r="E65" s="3">
        <v>45467</v>
      </c>
      <c r="F65" s="3">
        <v>45471</v>
      </c>
      <c r="G65" s="3">
        <v>45473</v>
      </c>
      <c r="H65" s="3">
        <v>45475</v>
      </c>
      <c r="I65" s="1" t="s">
        <v>32</v>
      </c>
      <c r="J65" s="1" t="s">
        <v>33</v>
      </c>
      <c r="K65" s="1">
        <v>30</v>
      </c>
      <c r="L65" s="1" t="s">
        <v>52</v>
      </c>
      <c r="M65" s="1" t="str">
        <f t="shared" si="7"/>
        <v>47_30C_Aedes terrens_Goias</v>
      </c>
      <c r="N65" s="1">
        <f t="shared" si="8"/>
        <v>0</v>
      </c>
      <c r="O65" s="1">
        <f t="shared" si="9"/>
        <v>2</v>
      </c>
      <c r="P65" s="1">
        <f t="shared" si="10"/>
        <v>3</v>
      </c>
      <c r="Q65" s="1">
        <f t="shared" si="11"/>
        <v>4</v>
      </c>
      <c r="R65" s="1">
        <f t="shared" si="12"/>
        <v>2</v>
      </c>
      <c r="S65" s="1">
        <f t="shared" si="13"/>
        <v>2</v>
      </c>
      <c r="T65" s="1">
        <f t="shared" si="14"/>
        <v>13</v>
      </c>
      <c r="U65" s="1"/>
    </row>
    <row r="66" spans="1:21" x14ac:dyDescent="0.25">
      <c r="A66" s="1">
        <v>48</v>
      </c>
      <c r="B66" s="3">
        <v>45462</v>
      </c>
      <c r="C66" s="3">
        <v>45462</v>
      </c>
      <c r="D66" s="3">
        <v>45466</v>
      </c>
      <c r="E66" s="3">
        <v>45467</v>
      </c>
      <c r="F66" s="3">
        <v>45469</v>
      </c>
      <c r="G66" s="3">
        <v>45472</v>
      </c>
      <c r="H66" s="3">
        <v>45475</v>
      </c>
      <c r="I66" s="1" t="s">
        <v>32</v>
      </c>
      <c r="J66" s="1" t="s">
        <v>33</v>
      </c>
      <c r="K66" s="1">
        <v>25</v>
      </c>
      <c r="L66" s="1" t="s">
        <v>52</v>
      </c>
      <c r="M66" s="1" t="str">
        <f t="shared" si="7"/>
        <v>48_25C_Aedes terrens_Goias</v>
      </c>
      <c r="N66" s="1">
        <f t="shared" ref="N66:N97" si="15">C66-B66</f>
        <v>0</v>
      </c>
      <c r="O66" s="1">
        <f t="shared" ref="O66:O97" si="16">D66-C66</f>
        <v>4</v>
      </c>
      <c r="P66" s="1">
        <f t="shared" ref="P66:P97" si="17">E66-D66</f>
        <v>1</v>
      </c>
      <c r="Q66" s="1">
        <f t="shared" ref="Q66:Q97" si="18">F66-E66</f>
        <v>2</v>
      </c>
      <c r="R66" s="1">
        <f t="shared" ref="R66:R97" si="19">G66-F66</f>
        <v>3</v>
      </c>
      <c r="S66" s="1">
        <f t="shared" ref="S66:S97" si="20">H66-G66</f>
        <v>3</v>
      </c>
      <c r="T66" s="1">
        <f t="shared" ref="T66:T97" si="21">H66-B66</f>
        <v>13</v>
      </c>
      <c r="U66" s="1"/>
    </row>
    <row r="67" spans="1:21" x14ac:dyDescent="0.25">
      <c r="A67" s="1">
        <v>48</v>
      </c>
      <c r="B67" s="3">
        <v>45462</v>
      </c>
      <c r="C67" s="3">
        <v>45462</v>
      </c>
      <c r="D67" s="3">
        <v>45464</v>
      </c>
      <c r="E67" s="3">
        <v>45465</v>
      </c>
      <c r="F67" s="3">
        <v>45467</v>
      </c>
      <c r="G67" s="3">
        <v>45470</v>
      </c>
      <c r="H67" s="3">
        <v>45472</v>
      </c>
      <c r="I67" s="1" t="s">
        <v>32</v>
      </c>
      <c r="J67" s="1" t="s">
        <v>33</v>
      </c>
      <c r="K67" s="1">
        <v>30</v>
      </c>
      <c r="L67" s="1" t="s">
        <v>52</v>
      </c>
      <c r="M67" s="1" t="str">
        <f t="shared" si="7"/>
        <v>48_30C_Aedes terrens_Goias</v>
      </c>
      <c r="N67" s="1">
        <f t="shared" si="15"/>
        <v>0</v>
      </c>
      <c r="O67" s="1">
        <f t="shared" si="16"/>
        <v>2</v>
      </c>
      <c r="P67" s="1">
        <f t="shared" si="17"/>
        <v>1</v>
      </c>
      <c r="Q67" s="1">
        <f t="shared" si="18"/>
        <v>2</v>
      </c>
      <c r="R67" s="1">
        <f t="shared" si="19"/>
        <v>3</v>
      </c>
      <c r="S67" s="1">
        <f t="shared" si="20"/>
        <v>2</v>
      </c>
      <c r="T67" s="1">
        <f t="shared" si="21"/>
        <v>10</v>
      </c>
      <c r="U67" s="1"/>
    </row>
    <row r="68" spans="1:21" x14ac:dyDescent="0.25">
      <c r="A68" s="1">
        <v>49</v>
      </c>
      <c r="B68" s="3">
        <v>45462</v>
      </c>
      <c r="C68" s="3">
        <v>45462</v>
      </c>
      <c r="D68" s="3">
        <v>45465</v>
      </c>
      <c r="E68" s="3">
        <v>45467</v>
      </c>
      <c r="F68" s="3">
        <v>45469</v>
      </c>
      <c r="G68" s="3">
        <v>45473</v>
      </c>
      <c r="H68" s="3">
        <v>45476</v>
      </c>
      <c r="I68" s="1" t="s">
        <v>32</v>
      </c>
      <c r="J68" s="1" t="s">
        <v>33</v>
      </c>
      <c r="K68" s="1">
        <v>25</v>
      </c>
      <c r="L68" s="1" t="s">
        <v>52</v>
      </c>
      <c r="M68" s="1" t="str">
        <f t="shared" ref="M68:M131" si="22">CONCATENATE(A68,"_",K68,"C","_",I68,"_",L68)</f>
        <v>49_25C_Aedes terrens_Goias</v>
      </c>
      <c r="N68" s="1">
        <f t="shared" si="15"/>
        <v>0</v>
      </c>
      <c r="O68" s="1">
        <f t="shared" si="16"/>
        <v>3</v>
      </c>
      <c r="P68" s="1">
        <f t="shared" si="17"/>
        <v>2</v>
      </c>
      <c r="Q68" s="1">
        <f t="shared" si="18"/>
        <v>2</v>
      </c>
      <c r="R68" s="1">
        <f t="shared" si="19"/>
        <v>4</v>
      </c>
      <c r="S68" s="1">
        <f t="shared" si="20"/>
        <v>3</v>
      </c>
      <c r="T68" s="1">
        <f t="shared" si="21"/>
        <v>14</v>
      </c>
      <c r="U68" s="1"/>
    </row>
    <row r="69" spans="1:21" x14ac:dyDescent="0.25">
      <c r="A69" s="1">
        <v>49</v>
      </c>
      <c r="B69" s="3">
        <v>45462</v>
      </c>
      <c r="C69" s="3">
        <v>45462</v>
      </c>
      <c r="D69" s="3">
        <v>45464</v>
      </c>
      <c r="E69" s="3">
        <v>45465</v>
      </c>
      <c r="F69" s="3">
        <v>45467</v>
      </c>
      <c r="G69" s="3">
        <v>45470</v>
      </c>
      <c r="H69" s="3">
        <v>45472</v>
      </c>
      <c r="I69" s="1" t="s">
        <v>32</v>
      </c>
      <c r="J69" s="1" t="s">
        <v>33</v>
      </c>
      <c r="K69" s="1">
        <v>30</v>
      </c>
      <c r="L69" s="1" t="s">
        <v>52</v>
      </c>
      <c r="M69" s="1" t="str">
        <f t="shared" si="22"/>
        <v>49_30C_Aedes terrens_Goias</v>
      </c>
      <c r="N69" s="1">
        <f t="shared" si="15"/>
        <v>0</v>
      </c>
      <c r="O69" s="1">
        <f t="shared" si="16"/>
        <v>2</v>
      </c>
      <c r="P69" s="1">
        <f t="shared" si="17"/>
        <v>1</v>
      </c>
      <c r="Q69" s="1">
        <f t="shared" si="18"/>
        <v>2</v>
      </c>
      <c r="R69" s="1">
        <f t="shared" si="19"/>
        <v>3</v>
      </c>
      <c r="S69" s="1">
        <f t="shared" si="20"/>
        <v>2</v>
      </c>
      <c r="T69" s="1">
        <f t="shared" si="21"/>
        <v>10</v>
      </c>
      <c r="U69" s="1"/>
    </row>
    <row r="70" spans="1:21" x14ac:dyDescent="0.25">
      <c r="A70" s="1">
        <v>50</v>
      </c>
      <c r="B70" s="3">
        <v>45462</v>
      </c>
      <c r="C70" s="3">
        <v>45462</v>
      </c>
      <c r="D70" s="3">
        <v>45465</v>
      </c>
      <c r="E70" s="3">
        <v>45467</v>
      </c>
      <c r="F70" s="3">
        <v>45471</v>
      </c>
      <c r="G70" s="3">
        <v>45475</v>
      </c>
      <c r="H70" s="3">
        <v>45477</v>
      </c>
      <c r="I70" s="1" t="s">
        <v>32</v>
      </c>
      <c r="J70" s="1" t="s">
        <v>33</v>
      </c>
      <c r="K70" s="1">
        <v>25</v>
      </c>
      <c r="L70" s="1" t="s">
        <v>52</v>
      </c>
      <c r="M70" s="1" t="str">
        <f t="shared" si="22"/>
        <v>50_25C_Aedes terrens_Goias</v>
      </c>
      <c r="N70" s="1">
        <f t="shared" si="15"/>
        <v>0</v>
      </c>
      <c r="O70" s="1">
        <f t="shared" si="16"/>
        <v>3</v>
      </c>
      <c r="P70" s="1">
        <f t="shared" si="17"/>
        <v>2</v>
      </c>
      <c r="Q70" s="1">
        <f t="shared" si="18"/>
        <v>4</v>
      </c>
      <c r="R70" s="1">
        <f t="shared" si="19"/>
        <v>4</v>
      </c>
      <c r="S70" s="1">
        <f t="shared" si="20"/>
        <v>2</v>
      </c>
      <c r="T70" s="1">
        <f t="shared" si="21"/>
        <v>15</v>
      </c>
      <c r="U70" s="1"/>
    </row>
    <row r="71" spans="1:21" x14ac:dyDescent="0.25">
      <c r="A71" s="1">
        <v>51</v>
      </c>
      <c r="B71" s="3">
        <v>45462</v>
      </c>
      <c r="C71" s="3">
        <v>45462</v>
      </c>
      <c r="D71" s="3">
        <v>45466</v>
      </c>
      <c r="E71" s="3">
        <v>45468</v>
      </c>
      <c r="F71" s="3">
        <v>45471</v>
      </c>
      <c r="G71" s="3">
        <v>45475</v>
      </c>
      <c r="H71" s="3">
        <v>45476</v>
      </c>
      <c r="I71" s="1" t="s">
        <v>32</v>
      </c>
      <c r="J71" s="1" t="s">
        <v>33</v>
      </c>
      <c r="K71" s="1">
        <v>25</v>
      </c>
      <c r="L71" s="1" t="s">
        <v>52</v>
      </c>
      <c r="M71" s="1" t="str">
        <f t="shared" si="22"/>
        <v>51_25C_Aedes terrens_Goias</v>
      </c>
      <c r="N71" s="1">
        <f t="shared" si="15"/>
        <v>0</v>
      </c>
      <c r="O71" s="1">
        <f t="shared" si="16"/>
        <v>4</v>
      </c>
      <c r="P71" s="1">
        <f t="shared" si="17"/>
        <v>2</v>
      </c>
      <c r="Q71" s="1">
        <f t="shared" si="18"/>
        <v>3</v>
      </c>
      <c r="R71" s="1">
        <f t="shared" si="19"/>
        <v>4</v>
      </c>
      <c r="S71" s="1">
        <f t="shared" si="20"/>
        <v>1</v>
      </c>
      <c r="T71" s="1">
        <f t="shared" si="21"/>
        <v>14</v>
      </c>
      <c r="U71" s="1"/>
    </row>
    <row r="72" spans="1:21" x14ac:dyDescent="0.25">
      <c r="A72" s="1">
        <v>51</v>
      </c>
      <c r="B72" s="3">
        <v>45462</v>
      </c>
      <c r="C72" s="3">
        <v>45462</v>
      </c>
      <c r="D72" s="3">
        <v>45464</v>
      </c>
      <c r="E72" s="3">
        <v>45466</v>
      </c>
      <c r="F72" s="3">
        <v>45467</v>
      </c>
      <c r="G72" s="3">
        <v>45471</v>
      </c>
      <c r="H72" s="3">
        <v>45473</v>
      </c>
      <c r="I72" s="1" t="s">
        <v>32</v>
      </c>
      <c r="J72" s="1" t="s">
        <v>34</v>
      </c>
      <c r="K72" s="1">
        <v>30</v>
      </c>
      <c r="L72" s="1" t="s">
        <v>52</v>
      </c>
      <c r="M72" s="1" t="str">
        <f t="shared" si="22"/>
        <v>51_30C_Aedes terrens_Goias</v>
      </c>
      <c r="N72" s="1">
        <f t="shared" si="15"/>
        <v>0</v>
      </c>
      <c r="O72" s="1">
        <f t="shared" si="16"/>
        <v>2</v>
      </c>
      <c r="P72" s="1">
        <f t="shared" si="17"/>
        <v>2</v>
      </c>
      <c r="Q72" s="1">
        <f t="shared" si="18"/>
        <v>1</v>
      </c>
      <c r="R72" s="1">
        <f t="shared" si="19"/>
        <v>4</v>
      </c>
      <c r="S72" s="1">
        <f t="shared" si="20"/>
        <v>2</v>
      </c>
      <c r="T72" s="1">
        <f t="shared" si="21"/>
        <v>11</v>
      </c>
      <c r="U72" s="1"/>
    </row>
    <row r="73" spans="1:21" x14ac:dyDescent="0.25">
      <c r="A73" s="1">
        <v>52</v>
      </c>
      <c r="B73" s="3">
        <v>45462</v>
      </c>
      <c r="C73" s="3">
        <v>45462</v>
      </c>
      <c r="D73" s="3">
        <v>45464</v>
      </c>
      <c r="E73" s="3">
        <v>45465</v>
      </c>
      <c r="F73" s="3">
        <v>45466</v>
      </c>
      <c r="G73" s="3">
        <v>45471</v>
      </c>
      <c r="H73" s="3">
        <v>45474</v>
      </c>
      <c r="I73" s="1" t="s">
        <v>32</v>
      </c>
      <c r="J73" s="1" t="s">
        <v>33</v>
      </c>
      <c r="K73" s="1">
        <v>30</v>
      </c>
      <c r="L73" s="1" t="s">
        <v>52</v>
      </c>
      <c r="M73" s="1" t="str">
        <f t="shared" si="22"/>
        <v>52_30C_Aedes terrens_Goias</v>
      </c>
      <c r="N73" s="1">
        <f t="shared" si="15"/>
        <v>0</v>
      </c>
      <c r="O73" s="1">
        <f t="shared" si="16"/>
        <v>2</v>
      </c>
      <c r="P73" s="1">
        <f t="shared" si="17"/>
        <v>1</v>
      </c>
      <c r="Q73" s="1">
        <f t="shared" si="18"/>
        <v>1</v>
      </c>
      <c r="R73" s="1">
        <f t="shared" si="19"/>
        <v>5</v>
      </c>
      <c r="S73" s="1">
        <f t="shared" si="20"/>
        <v>3</v>
      </c>
      <c r="T73" s="1">
        <f t="shared" si="21"/>
        <v>12</v>
      </c>
      <c r="U73" s="1"/>
    </row>
    <row r="74" spans="1:21" x14ac:dyDescent="0.25">
      <c r="A74" s="1">
        <v>53</v>
      </c>
      <c r="B74" s="3">
        <v>45462</v>
      </c>
      <c r="C74" s="3">
        <v>45462</v>
      </c>
      <c r="D74" s="3">
        <v>45465</v>
      </c>
      <c r="E74" s="3">
        <v>45467</v>
      </c>
      <c r="F74" s="3">
        <v>45469</v>
      </c>
      <c r="G74" s="3">
        <v>45473</v>
      </c>
      <c r="H74" s="3">
        <v>45475</v>
      </c>
      <c r="I74" s="1" t="s">
        <v>32</v>
      </c>
      <c r="J74" s="1" t="s">
        <v>34</v>
      </c>
      <c r="K74" s="1">
        <v>30</v>
      </c>
      <c r="L74" s="1" t="s">
        <v>52</v>
      </c>
      <c r="M74" s="1" t="str">
        <f t="shared" si="22"/>
        <v>53_30C_Aedes terrens_Goias</v>
      </c>
      <c r="N74" s="1">
        <f t="shared" si="15"/>
        <v>0</v>
      </c>
      <c r="O74" s="1">
        <f t="shared" si="16"/>
        <v>3</v>
      </c>
      <c r="P74" s="1">
        <f t="shared" si="17"/>
        <v>2</v>
      </c>
      <c r="Q74" s="1">
        <f t="shared" si="18"/>
        <v>2</v>
      </c>
      <c r="R74" s="1">
        <f t="shared" si="19"/>
        <v>4</v>
      </c>
      <c r="S74" s="1">
        <f t="shared" si="20"/>
        <v>2</v>
      </c>
      <c r="T74" s="1">
        <f t="shared" si="21"/>
        <v>13</v>
      </c>
      <c r="U74" s="1"/>
    </row>
    <row r="75" spans="1:21" x14ac:dyDescent="0.25">
      <c r="A75" s="1">
        <v>54</v>
      </c>
      <c r="B75" s="3">
        <v>45462</v>
      </c>
      <c r="C75" s="3">
        <v>45462</v>
      </c>
      <c r="D75" s="3">
        <v>45465</v>
      </c>
      <c r="E75" s="3">
        <v>45468</v>
      </c>
      <c r="F75" s="3">
        <v>45471</v>
      </c>
      <c r="G75" s="3">
        <v>45475</v>
      </c>
      <c r="H75" s="3">
        <v>45476</v>
      </c>
      <c r="I75" s="1" t="s">
        <v>32</v>
      </c>
      <c r="J75" s="1" t="s">
        <v>33</v>
      </c>
      <c r="K75" s="1">
        <v>25</v>
      </c>
      <c r="L75" s="1" t="s">
        <v>52</v>
      </c>
      <c r="M75" s="1" t="str">
        <f t="shared" si="22"/>
        <v>54_25C_Aedes terrens_Goias</v>
      </c>
      <c r="N75" s="1">
        <f t="shared" si="15"/>
        <v>0</v>
      </c>
      <c r="O75" s="1">
        <f t="shared" si="16"/>
        <v>3</v>
      </c>
      <c r="P75" s="1">
        <f t="shared" si="17"/>
        <v>3</v>
      </c>
      <c r="Q75" s="1">
        <f t="shared" si="18"/>
        <v>3</v>
      </c>
      <c r="R75" s="1">
        <f t="shared" si="19"/>
        <v>4</v>
      </c>
      <c r="S75" s="1">
        <f t="shared" si="20"/>
        <v>1</v>
      </c>
      <c r="T75" s="1">
        <f t="shared" si="21"/>
        <v>14</v>
      </c>
      <c r="U75" s="1"/>
    </row>
    <row r="76" spans="1:21" x14ac:dyDescent="0.25">
      <c r="A76" s="1">
        <v>54</v>
      </c>
      <c r="B76" s="3">
        <v>45462</v>
      </c>
      <c r="C76" s="3">
        <v>45462</v>
      </c>
      <c r="D76" s="3">
        <v>45464</v>
      </c>
      <c r="E76" s="3">
        <v>45468</v>
      </c>
      <c r="F76" s="3">
        <v>45470</v>
      </c>
      <c r="G76" s="3">
        <v>45474</v>
      </c>
      <c r="H76" s="3">
        <v>45477</v>
      </c>
      <c r="I76" s="1" t="s">
        <v>32</v>
      </c>
      <c r="J76" s="1" t="s">
        <v>33</v>
      </c>
      <c r="K76" s="1">
        <v>30</v>
      </c>
      <c r="L76" s="1" t="s">
        <v>52</v>
      </c>
      <c r="M76" s="1" t="str">
        <f t="shared" si="22"/>
        <v>54_30C_Aedes terrens_Goias</v>
      </c>
      <c r="N76" s="1">
        <f t="shared" si="15"/>
        <v>0</v>
      </c>
      <c r="O76" s="1">
        <f t="shared" si="16"/>
        <v>2</v>
      </c>
      <c r="P76" s="1">
        <f t="shared" si="17"/>
        <v>4</v>
      </c>
      <c r="Q76" s="1">
        <f t="shared" si="18"/>
        <v>2</v>
      </c>
      <c r="R76" s="1">
        <f t="shared" si="19"/>
        <v>4</v>
      </c>
      <c r="S76" s="1">
        <f t="shared" si="20"/>
        <v>3</v>
      </c>
      <c r="T76" s="1">
        <f t="shared" si="21"/>
        <v>15</v>
      </c>
      <c r="U76" s="1"/>
    </row>
    <row r="77" spans="1:21" x14ac:dyDescent="0.25">
      <c r="A77" s="1">
        <v>55</v>
      </c>
      <c r="B77" s="3">
        <v>45462</v>
      </c>
      <c r="C77" s="3">
        <v>45462</v>
      </c>
      <c r="D77" s="3">
        <v>45464</v>
      </c>
      <c r="E77" s="3">
        <v>45466</v>
      </c>
      <c r="F77" s="3">
        <v>45469</v>
      </c>
      <c r="G77" s="3">
        <v>45471</v>
      </c>
      <c r="H77" s="3">
        <v>45473</v>
      </c>
      <c r="I77" s="1" t="s">
        <v>32</v>
      </c>
      <c r="J77" s="1" t="s">
        <v>34</v>
      </c>
      <c r="K77" s="1">
        <v>30</v>
      </c>
      <c r="L77" s="1" t="s">
        <v>52</v>
      </c>
      <c r="M77" s="1" t="str">
        <f t="shared" si="22"/>
        <v>55_30C_Aedes terrens_Goias</v>
      </c>
      <c r="N77" s="1">
        <f t="shared" si="15"/>
        <v>0</v>
      </c>
      <c r="O77" s="1">
        <f t="shared" si="16"/>
        <v>2</v>
      </c>
      <c r="P77" s="1">
        <f t="shared" si="17"/>
        <v>2</v>
      </c>
      <c r="Q77" s="1">
        <f t="shared" si="18"/>
        <v>3</v>
      </c>
      <c r="R77" s="1">
        <f t="shared" si="19"/>
        <v>2</v>
      </c>
      <c r="S77" s="1">
        <f t="shared" si="20"/>
        <v>2</v>
      </c>
      <c r="T77" s="1">
        <f t="shared" si="21"/>
        <v>11</v>
      </c>
      <c r="U77" s="1"/>
    </row>
    <row r="78" spans="1:21" x14ac:dyDescent="0.25">
      <c r="A78" s="1">
        <v>56</v>
      </c>
      <c r="B78" s="3">
        <v>45462</v>
      </c>
      <c r="C78" s="3">
        <v>45462</v>
      </c>
      <c r="D78" s="3">
        <v>45467</v>
      </c>
      <c r="E78" s="3">
        <v>45469</v>
      </c>
      <c r="F78" s="3">
        <v>45472</v>
      </c>
      <c r="G78" s="3">
        <v>45473</v>
      </c>
      <c r="H78" s="3">
        <v>45475</v>
      </c>
      <c r="I78" s="1" t="s">
        <v>32</v>
      </c>
      <c r="J78" s="1" t="s">
        <v>33</v>
      </c>
      <c r="K78" s="1">
        <v>30</v>
      </c>
      <c r="L78" s="1" t="s">
        <v>52</v>
      </c>
      <c r="M78" s="1" t="str">
        <f t="shared" si="22"/>
        <v>56_30C_Aedes terrens_Goias</v>
      </c>
      <c r="N78" s="1">
        <f t="shared" si="15"/>
        <v>0</v>
      </c>
      <c r="O78" s="1">
        <f t="shared" si="16"/>
        <v>5</v>
      </c>
      <c r="P78" s="1">
        <f t="shared" si="17"/>
        <v>2</v>
      </c>
      <c r="Q78" s="1">
        <f t="shared" si="18"/>
        <v>3</v>
      </c>
      <c r="R78" s="1">
        <f t="shared" si="19"/>
        <v>1</v>
      </c>
      <c r="S78" s="1">
        <f t="shared" si="20"/>
        <v>2</v>
      </c>
      <c r="T78" s="1">
        <f t="shared" si="21"/>
        <v>13</v>
      </c>
      <c r="U78" s="1"/>
    </row>
    <row r="79" spans="1:21" x14ac:dyDescent="0.25">
      <c r="A79" s="1">
        <v>57</v>
      </c>
      <c r="B79" s="3">
        <v>45462</v>
      </c>
      <c r="C79" s="3">
        <v>45462</v>
      </c>
      <c r="D79" s="3">
        <v>45464</v>
      </c>
      <c r="E79" s="3">
        <v>45467</v>
      </c>
      <c r="F79" s="3">
        <v>45469</v>
      </c>
      <c r="G79" s="3">
        <v>45473</v>
      </c>
      <c r="H79" s="3">
        <v>45475</v>
      </c>
      <c r="I79" s="1" t="s">
        <v>32</v>
      </c>
      <c r="J79" s="1" t="s">
        <v>33</v>
      </c>
      <c r="K79" s="1">
        <v>30</v>
      </c>
      <c r="L79" s="1" t="s">
        <v>52</v>
      </c>
      <c r="M79" s="1" t="str">
        <f t="shared" si="22"/>
        <v>57_30C_Aedes terrens_Goias</v>
      </c>
      <c r="N79" s="1">
        <f t="shared" si="15"/>
        <v>0</v>
      </c>
      <c r="O79" s="1">
        <f t="shared" si="16"/>
        <v>2</v>
      </c>
      <c r="P79" s="1">
        <f t="shared" si="17"/>
        <v>3</v>
      </c>
      <c r="Q79" s="1">
        <f t="shared" si="18"/>
        <v>2</v>
      </c>
      <c r="R79" s="1">
        <f t="shared" si="19"/>
        <v>4</v>
      </c>
      <c r="S79" s="1">
        <f t="shared" si="20"/>
        <v>2</v>
      </c>
      <c r="T79" s="1">
        <f t="shared" si="21"/>
        <v>13</v>
      </c>
      <c r="U79" s="1"/>
    </row>
    <row r="80" spans="1:21" x14ac:dyDescent="0.25">
      <c r="A80" s="1">
        <v>58</v>
      </c>
      <c r="B80" s="3">
        <v>45462</v>
      </c>
      <c r="C80" s="3">
        <v>45462</v>
      </c>
      <c r="D80" s="3">
        <v>45466</v>
      </c>
      <c r="E80" s="3">
        <v>45469</v>
      </c>
      <c r="F80" s="3">
        <v>45471</v>
      </c>
      <c r="G80" s="3">
        <v>45473</v>
      </c>
      <c r="H80" s="3">
        <v>45476</v>
      </c>
      <c r="I80" s="1" t="s">
        <v>32</v>
      </c>
      <c r="J80" s="1" t="s">
        <v>34</v>
      </c>
      <c r="K80" s="1">
        <v>25</v>
      </c>
      <c r="L80" s="1" t="s">
        <v>52</v>
      </c>
      <c r="M80" s="1" t="str">
        <f t="shared" si="22"/>
        <v>58_25C_Aedes terrens_Goias</v>
      </c>
      <c r="N80" s="1">
        <f t="shared" si="15"/>
        <v>0</v>
      </c>
      <c r="O80" s="1">
        <f t="shared" si="16"/>
        <v>4</v>
      </c>
      <c r="P80" s="1">
        <f t="shared" si="17"/>
        <v>3</v>
      </c>
      <c r="Q80" s="1">
        <f t="shared" si="18"/>
        <v>2</v>
      </c>
      <c r="R80" s="1">
        <f t="shared" si="19"/>
        <v>2</v>
      </c>
      <c r="S80" s="1">
        <f t="shared" si="20"/>
        <v>3</v>
      </c>
      <c r="T80" s="1">
        <f t="shared" si="21"/>
        <v>14</v>
      </c>
      <c r="U80" s="1"/>
    </row>
    <row r="81" spans="1:21" x14ac:dyDescent="0.25">
      <c r="A81" s="1">
        <v>58</v>
      </c>
      <c r="B81" s="3">
        <v>45462</v>
      </c>
      <c r="C81" s="3">
        <v>45462</v>
      </c>
      <c r="D81" s="3">
        <v>45464</v>
      </c>
      <c r="E81" s="3">
        <v>45466</v>
      </c>
      <c r="F81" s="3">
        <v>45468</v>
      </c>
      <c r="G81" s="3">
        <v>45471</v>
      </c>
      <c r="H81" s="3">
        <v>45474</v>
      </c>
      <c r="I81" s="1" t="s">
        <v>32</v>
      </c>
      <c r="J81" s="1" t="s">
        <v>33</v>
      </c>
      <c r="K81" s="1">
        <v>30</v>
      </c>
      <c r="L81" s="1" t="s">
        <v>52</v>
      </c>
      <c r="M81" s="1" t="str">
        <f t="shared" si="22"/>
        <v>58_30C_Aedes terrens_Goias</v>
      </c>
      <c r="N81" s="1">
        <f t="shared" si="15"/>
        <v>0</v>
      </c>
      <c r="O81" s="1">
        <f t="shared" si="16"/>
        <v>2</v>
      </c>
      <c r="P81" s="1">
        <f t="shared" si="17"/>
        <v>2</v>
      </c>
      <c r="Q81" s="1">
        <f t="shared" si="18"/>
        <v>2</v>
      </c>
      <c r="R81" s="1">
        <f t="shared" si="19"/>
        <v>3</v>
      </c>
      <c r="S81" s="1">
        <f t="shared" si="20"/>
        <v>3</v>
      </c>
      <c r="T81" s="1">
        <f t="shared" si="21"/>
        <v>12</v>
      </c>
      <c r="U81" s="1"/>
    </row>
    <row r="82" spans="1:21" x14ac:dyDescent="0.25">
      <c r="A82" s="1">
        <v>61</v>
      </c>
      <c r="B82" s="3">
        <v>45462</v>
      </c>
      <c r="C82" s="3">
        <v>45462</v>
      </c>
      <c r="D82" s="3">
        <v>45466</v>
      </c>
      <c r="E82" s="3">
        <v>45469</v>
      </c>
      <c r="F82" s="3">
        <v>45471</v>
      </c>
      <c r="G82" s="3">
        <v>45473</v>
      </c>
      <c r="H82" s="3">
        <v>45475</v>
      </c>
      <c r="I82" s="1" t="s">
        <v>32</v>
      </c>
      <c r="J82" s="1" t="s">
        <v>34</v>
      </c>
      <c r="K82" s="1">
        <v>25</v>
      </c>
      <c r="L82" s="1" t="s">
        <v>52</v>
      </c>
      <c r="M82" s="1" t="str">
        <f t="shared" si="22"/>
        <v>61_25C_Aedes terrens_Goias</v>
      </c>
      <c r="N82" s="1">
        <f t="shared" si="15"/>
        <v>0</v>
      </c>
      <c r="O82" s="1">
        <f t="shared" si="16"/>
        <v>4</v>
      </c>
      <c r="P82" s="1">
        <f t="shared" si="17"/>
        <v>3</v>
      </c>
      <c r="Q82" s="1">
        <f t="shared" si="18"/>
        <v>2</v>
      </c>
      <c r="R82" s="1">
        <f t="shared" si="19"/>
        <v>2</v>
      </c>
      <c r="S82" s="1">
        <f t="shared" si="20"/>
        <v>2</v>
      </c>
      <c r="T82" s="1">
        <f t="shared" si="21"/>
        <v>13</v>
      </c>
      <c r="U82" s="1"/>
    </row>
    <row r="83" spans="1:21" x14ac:dyDescent="0.25">
      <c r="A83" s="1">
        <v>61</v>
      </c>
      <c r="B83" s="3">
        <v>45462</v>
      </c>
      <c r="C83" s="3">
        <v>45462</v>
      </c>
      <c r="D83" s="3">
        <v>45464</v>
      </c>
      <c r="E83" s="3">
        <v>45465</v>
      </c>
      <c r="F83" s="3">
        <v>45466</v>
      </c>
      <c r="G83" s="3">
        <v>45471</v>
      </c>
      <c r="H83" s="3">
        <v>45474</v>
      </c>
      <c r="I83" s="1" t="s">
        <v>32</v>
      </c>
      <c r="J83" s="1" t="s">
        <v>33</v>
      </c>
      <c r="K83" s="1">
        <v>30</v>
      </c>
      <c r="L83" s="1" t="s">
        <v>52</v>
      </c>
      <c r="M83" s="1" t="str">
        <f t="shared" si="22"/>
        <v>61_30C_Aedes terrens_Goias</v>
      </c>
      <c r="N83" s="1">
        <f t="shared" si="15"/>
        <v>0</v>
      </c>
      <c r="O83" s="1">
        <f t="shared" si="16"/>
        <v>2</v>
      </c>
      <c r="P83" s="1">
        <f t="shared" si="17"/>
        <v>1</v>
      </c>
      <c r="Q83" s="1">
        <f t="shared" si="18"/>
        <v>1</v>
      </c>
      <c r="R83" s="1">
        <f t="shared" si="19"/>
        <v>5</v>
      </c>
      <c r="S83" s="1">
        <f t="shared" si="20"/>
        <v>3</v>
      </c>
      <c r="T83" s="1">
        <f t="shared" si="21"/>
        <v>12</v>
      </c>
      <c r="U83" s="1"/>
    </row>
    <row r="84" spans="1:21" x14ac:dyDescent="0.25">
      <c r="A84" s="1">
        <v>62</v>
      </c>
      <c r="B84" s="3">
        <v>45462</v>
      </c>
      <c r="C84" s="3">
        <v>45462</v>
      </c>
      <c r="D84" s="3">
        <v>45467</v>
      </c>
      <c r="E84" s="3">
        <v>45469</v>
      </c>
      <c r="F84" s="3">
        <v>45471</v>
      </c>
      <c r="G84" s="3">
        <v>45473</v>
      </c>
      <c r="H84" s="3">
        <v>45476</v>
      </c>
      <c r="I84" s="1" t="s">
        <v>32</v>
      </c>
      <c r="J84" s="1" t="s">
        <v>34</v>
      </c>
      <c r="K84" s="1">
        <v>25</v>
      </c>
      <c r="L84" s="1" t="s">
        <v>52</v>
      </c>
      <c r="M84" s="1" t="str">
        <f t="shared" si="22"/>
        <v>62_25C_Aedes terrens_Goias</v>
      </c>
      <c r="N84" s="1">
        <f t="shared" si="15"/>
        <v>0</v>
      </c>
      <c r="O84" s="1">
        <f t="shared" si="16"/>
        <v>5</v>
      </c>
      <c r="P84" s="1">
        <f t="shared" si="17"/>
        <v>2</v>
      </c>
      <c r="Q84" s="1">
        <f t="shared" si="18"/>
        <v>2</v>
      </c>
      <c r="R84" s="1">
        <f t="shared" si="19"/>
        <v>2</v>
      </c>
      <c r="S84" s="1">
        <f t="shared" si="20"/>
        <v>3</v>
      </c>
      <c r="T84" s="1">
        <f t="shared" si="21"/>
        <v>14</v>
      </c>
      <c r="U84" s="1"/>
    </row>
    <row r="85" spans="1:21" x14ac:dyDescent="0.25">
      <c r="A85" s="1">
        <v>62</v>
      </c>
      <c r="B85" s="3">
        <v>45462</v>
      </c>
      <c r="C85" s="3">
        <v>45462</v>
      </c>
      <c r="D85" s="3">
        <v>45464</v>
      </c>
      <c r="E85" s="3">
        <v>45467</v>
      </c>
      <c r="F85" s="3">
        <v>45469</v>
      </c>
      <c r="G85" s="3">
        <v>45472</v>
      </c>
      <c r="H85" s="3">
        <v>45475</v>
      </c>
      <c r="I85" s="1" t="s">
        <v>32</v>
      </c>
      <c r="J85" s="1" t="s">
        <v>34</v>
      </c>
      <c r="K85" s="1">
        <v>30</v>
      </c>
      <c r="L85" s="1" t="s">
        <v>52</v>
      </c>
      <c r="M85" s="1" t="str">
        <f t="shared" si="22"/>
        <v>62_30C_Aedes terrens_Goias</v>
      </c>
      <c r="N85" s="1">
        <f t="shared" si="15"/>
        <v>0</v>
      </c>
      <c r="O85" s="1">
        <f t="shared" si="16"/>
        <v>2</v>
      </c>
      <c r="P85" s="1">
        <f t="shared" si="17"/>
        <v>3</v>
      </c>
      <c r="Q85" s="1">
        <f t="shared" si="18"/>
        <v>2</v>
      </c>
      <c r="R85" s="1">
        <f t="shared" si="19"/>
        <v>3</v>
      </c>
      <c r="S85" s="1">
        <f t="shared" si="20"/>
        <v>3</v>
      </c>
      <c r="T85" s="1">
        <f t="shared" si="21"/>
        <v>13</v>
      </c>
      <c r="U85" s="1"/>
    </row>
    <row r="86" spans="1:21" x14ac:dyDescent="0.25">
      <c r="A86" s="1">
        <v>64</v>
      </c>
      <c r="B86" s="3">
        <v>45462</v>
      </c>
      <c r="C86" s="3">
        <v>45462</v>
      </c>
      <c r="D86" s="3">
        <v>45466</v>
      </c>
      <c r="E86" s="3">
        <v>45467</v>
      </c>
      <c r="F86" s="3">
        <v>45470</v>
      </c>
      <c r="G86" s="3">
        <v>45474</v>
      </c>
      <c r="H86" s="3">
        <v>45477</v>
      </c>
      <c r="I86" s="1" t="s">
        <v>32</v>
      </c>
      <c r="J86" s="1" t="s">
        <v>34</v>
      </c>
      <c r="K86" s="1">
        <v>25</v>
      </c>
      <c r="L86" s="1" t="s">
        <v>52</v>
      </c>
      <c r="M86" s="1" t="str">
        <f t="shared" si="22"/>
        <v>64_25C_Aedes terrens_Goias</v>
      </c>
      <c r="N86" s="1">
        <f t="shared" si="15"/>
        <v>0</v>
      </c>
      <c r="O86" s="1">
        <f t="shared" si="16"/>
        <v>4</v>
      </c>
      <c r="P86" s="1">
        <f t="shared" si="17"/>
        <v>1</v>
      </c>
      <c r="Q86" s="1">
        <f t="shared" si="18"/>
        <v>3</v>
      </c>
      <c r="R86" s="1">
        <f t="shared" si="19"/>
        <v>4</v>
      </c>
      <c r="S86" s="1">
        <f t="shared" si="20"/>
        <v>3</v>
      </c>
      <c r="T86" s="1">
        <f t="shared" si="21"/>
        <v>15</v>
      </c>
      <c r="U86" s="1"/>
    </row>
    <row r="87" spans="1:21" x14ac:dyDescent="0.25">
      <c r="A87" s="1">
        <v>64</v>
      </c>
      <c r="B87" s="3">
        <v>45462</v>
      </c>
      <c r="C87" s="3">
        <v>45462</v>
      </c>
      <c r="D87" s="3">
        <v>45464</v>
      </c>
      <c r="E87" s="3">
        <v>45466</v>
      </c>
      <c r="F87" s="3">
        <v>45469</v>
      </c>
      <c r="G87" s="3">
        <v>45472</v>
      </c>
      <c r="H87" s="3">
        <v>45474</v>
      </c>
      <c r="I87" s="1" t="s">
        <v>32</v>
      </c>
      <c r="J87" s="1" t="s">
        <v>33</v>
      </c>
      <c r="K87" s="1">
        <v>30</v>
      </c>
      <c r="L87" s="1" t="s">
        <v>52</v>
      </c>
      <c r="M87" s="1" t="str">
        <f t="shared" si="22"/>
        <v>64_30C_Aedes terrens_Goias</v>
      </c>
      <c r="N87" s="1">
        <f t="shared" si="15"/>
        <v>0</v>
      </c>
      <c r="O87" s="1">
        <f t="shared" si="16"/>
        <v>2</v>
      </c>
      <c r="P87" s="1">
        <f t="shared" si="17"/>
        <v>2</v>
      </c>
      <c r="Q87" s="1">
        <f t="shared" si="18"/>
        <v>3</v>
      </c>
      <c r="R87" s="1">
        <f t="shared" si="19"/>
        <v>3</v>
      </c>
      <c r="S87" s="1">
        <f t="shared" si="20"/>
        <v>2</v>
      </c>
      <c r="T87" s="1">
        <f t="shared" si="21"/>
        <v>12</v>
      </c>
      <c r="U87" s="1"/>
    </row>
    <row r="88" spans="1:21" x14ac:dyDescent="0.25">
      <c r="A88" s="1">
        <v>65</v>
      </c>
      <c r="B88" s="3">
        <v>45462</v>
      </c>
      <c r="C88" s="3">
        <v>45462</v>
      </c>
      <c r="D88" s="3">
        <v>45467</v>
      </c>
      <c r="E88" s="3">
        <v>45469</v>
      </c>
      <c r="F88" s="3">
        <v>45471</v>
      </c>
      <c r="G88" s="3">
        <v>45474</v>
      </c>
      <c r="H88" s="3">
        <v>45477</v>
      </c>
      <c r="I88" s="1" t="s">
        <v>32</v>
      </c>
      <c r="J88" s="1" t="s">
        <v>33</v>
      </c>
      <c r="K88" s="1">
        <v>25</v>
      </c>
      <c r="L88" s="1" t="s">
        <v>52</v>
      </c>
      <c r="M88" s="1" t="str">
        <f t="shared" si="22"/>
        <v>65_25C_Aedes terrens_Goias</v>
      </c>
      <c r="N88" s="1">
        <f t="shared" si="15"/>
        <v>0</v>
      </c>
      <c r="O88" s="1">
        <f t="shared" si="16"/>
        <v>5</v>
      </c>
      <c r="P88" s="1">
        <f t="shared" si="17"/>
        <v>2</v>
      </c>
      <c r="Q88" s="1">
        <f t="shared" si="18"/>
        <v>2</v>
      </c>
      <c r="R88" s="1">
        <f t="shared" si="19"/>
        <v>3</v>
      </c>
      <c r="S88" s="1">
        <f t="shared" si="20"/>
        <v>3</v>
      </c>
      <c r="T88" s="1">
        <f t="shared" si="21"/>
        <v>15</v>
      </c>
      <c r="U88" s="1"/>
    </row>
    <row r="89" spans="1:21" x14ac:dyDescent="0.25">
      <c r="A89" s="1">
        <v>65</v>
      </c>
      <c r="B89" s="3">
        <v>45462</v>
      </c>
      <c r="C89" s="3">
        <v>45462</v>
      </c>
      <c r="D89" s="3">
        <v>45465</v>
      </c>
      <c r="E89" s="3">
        <v>45468</v>
      </c>
      <c r="F89" s="3">
        <v>45469</v>
      </c>
      <c r="G89" s="3">
        <v>45473</v>
      </c>
      <c r="H89" s="3">
        <v>45475</v>
      </c>
      <c r="I89" s="1" t="s">
        <v>32</v>
      </c>
      <c r="J89" s="1" t="s">
        <v>33</v>
      </c>
      <c r="K89" s="1">
        <v>30</v>
      </c>
      <c r="L89" s="1" t="s">
        <v>52</v>
      </c>
      <c r="M89" s="1" t="str">
        <f t="shared" si="22"/>
        <v>65_30C_Aedes terrens_Goias</v>
      </c>
      <c r="N89" s="1">
        <f t="shared" si="15"/>
        <v>0</v>
      </c>
      <c r="O89" s="1">
        <f t="shared" si="16"/>
        <v>3</v>
      </c>
      <c r="P89" s="1">
        <f t="shared" si="17"/>
        <v>3</v>
      </c>
      <c r="Q89" s="1">
        <f t="shared" si="18"/>
        <v>1</v>
      </c>
      <c r="R89" s="1">
        <f t="shared" si="19"/>
        <v>4</v>
      </c>
      <c r="S89" s="1">
        <f t="shared" si="20"/>
        <v>2</v>
      </c>
      <c r="T89" s="1">
        <f t="shared" si="21"/>
        <v>13</v>
      </c>
      <c r="U89" s="1"/>
    </row>
    <row r="90" spans="1:21" x14ac:dyDescent="0.25">
      <c r="A90" s="1">
        <v>66</v>
      </c>
      <c r="B90" s="3">
        <v>45462</v>
      </c>
      <c r="C90" s="3">
        <v>45462</v>
      </c>
      <c r="D90" s="3">
        <v>45464</v>
      </c>
      <c r="E90" s="3">
        <v>45466</v>
      </c>
      <c r="F90" s="3">
        <v>45467</v>
      </c>
      <c r="G90" s="3">
        <v>45471</v>
      </c>
      <c r="H90" s="3">
        <v>45473</v>
      </c>
      <c r="I90" s="1" t="s">
        <v>32</v>
      </c>
      <c r="J90" s="1" t="s">
        <v>34</v>
      </c>
      <c r="K90" s="1">
        <v>30</v>
      </c>
      <c r="L90" s="1" t="s">
        <v>52</v>
      </c>
      <c r="M90" s="1" t="str">
        <f t="shared" si="22"/>
        <v>66_30C_Aedes terrens_Goias</v>
      </c>
      <c r="N90" s="1">
        <f t="shared" si="15"/>
        <v>0</v>
      </c>
      <c r="O90" s="1">
        <f t="shared" si="16"/>
        <v>2</v>
      </c>
      <c r="P90" s="1">
        <f t="shared" si="17"/>
        <v>2</v>
      </c>
      <c r="Q90" s="1">
        <f t="shared" si="18"/>
        <v>1</v>
      </c>
      <c r="R90" s="1">
        <f t="shared" si="19"/>
        <v>4</v>
      </c>
      <c r="S90" s="1">
        <f t="shared" si="20"/>
        <v>2</v>
      </c>
      <c r="T90" s="1">
        <f t="shared" si="21"/>
        <v>11</v>
      </c>
      <c r="U90" s="1"/>
    </row>
    <row r="91" spans="1:21" x14ac:dyDescent="0.25">
      <c r="A91" s="1">
        <v>67</v>
      </c>
      <c r="B91" s="3">
        <v>45462</v>
      </c>
      <c r="C91" s="3">
        <v>45462</v>
      </c>
      <c r="D91" s="3">
        <v>45466</v>
      </c>
      <c r="E91" s="3">
        <v>45468</v>
      </c>
      <c r="F91" s="3">
        <v>45471</v>
      </c>
      <c r="G91" s="3">
        <v>45475</v>
      </c>
      <c r="H91" s="3">
        <v>45476</v>
      </c>
      <c r="I91" s="1" t="s">
        <v>32</v>
      </c>
      <c r="J91" s="1" t="s">
        <v>34</v>
      </c>
      <c r="K91" s="1">
        <v>25</v>
      </c>
      <c r="L91" s="1" t="s">
        <v>52</v>
      </c>
      <c r="M91" s="1" t="str">
        <f t="shared" si="22"/>
        <v>67_25C_Aedes terrens_Goias</v>
      </c>
      <c r="N91" s="1">
        <f t="shared" si="15"/>
        <v>0</v>
      </c>
      <c r="O91" s="1">
        <f t="shared" si="16"/>
        <v>4</v>
      </c>
      <c r="P91" s="1">
        <f t="shared" si="17"/>
        <v>2</v>
      </c>
      <c r="Q91" s="1">
        <f t="shared" si="18"/>
        <v>3</v>
      </c>
      <c r="R91" s="1">
        <f t="shared" si="19"/>
        <v>4</v>
      </c>
      <c r="S91" s="1">
        <f t="shared" si="20"/>
        <v>1</v>
      </c>
      <c r="T91" s="1">
        <f t="shared" si="21"/>
        <v>14</v>
      </c>
      <c r="U91" s="1"/>
    </row>
    <row r="92" spans="1:21" x14ac:dyDescent="0.25">
      <c r="A92" s="1">
        <v>67</v>
      </c>
      <c r="B92" s="3">
        <v>45462</v>
      </c>
      <c r="C92" s="3">
        <v>45462</v>
      </c>
      <c r="D92" s="3">
        <v>45464</v>
      </c>
      <c r="E92" s="3">
        <v>45466</v>
      </c>
      <c r="F92" s="3">
        <v>45467</v>
      </c>
      <c r="G92" s="3">
        <v>45470</v>
      </c>
      <c r="H92" s="3">
        <v>45472</v>
      </c>
      <c r="I92" s="1" t="s">
        <v>32</v>
      </c>
      <c r="J92" s="1" t="s">
        <v>33</v>
      </c>
      <c r="K92" s="1">
        <v>30</v>
      </c>
      <c r="L92" s="1" t="s">
        <v>52</v>
      </c>
      <c r="M92" s="1" t="str">
        <f t="shared" si="22"/>
        <v>67_30C_Aedes terrens_Goias</v>
      </c>
      <c r="N92" s="1">
        <f t="shared" si="15"/>
        <v>0</v>
      </c>
      <c r="O92" s="1">
        <f t="shared" si="16"/>
        <v>2</v>
      </c>
      <c r="P92" s="1">
        <f t="shared" si="17"/>
        <v>2</v>
      </c>
      <c r="Q92" s="1">
        <f t="shared" si="18"/>
        <v>1</v>
      </c>
      <c r="R92" s="1">
        <f t="shared" si="19"/>
        <v>3</v>
      </c>
      <c r="S92" s="1">
        <f t="shared" si="20"/>
        <v>2</v>
      </c>
      <c r="T92" s="1">
        <f t="shared" si="21"/>
        <v>10</v>
      </c>
      <c r="U92" s="1"/>
    </row>
    <row r="93" spans="1:21" x14ac:dyDescent="0.25">
      <c r="A93" s="1">
        <v>68</v>
      </c>
      <c r="B93" s="3">
        <v>45462</v>
      </c>
      <c r="C93" s="3">
        <v>45462</v>
      </c>
      <c r="D93" s="3">
        <v>45464</v>
      </c>
      <c r="E93" s="3">
        <v>45467</v>
      </c>
      <c r="F93" s="3">
        <v>45469</v>
      </c>
      <c r="G93" s="3">
        <v>45470</v>
      </c>
      <c r="H93" s="3">
        <v>45472</v>
      </c>
      <c r="I93" s="1" t="s">
        <v>32</v>
      </c>
      <c r="J93" s="1" t="s">
        <v>33</v>
      </c>
      <c r="K93" s="1">
        <v>30</v>
      </c>
      <c r="L93" s="1" t="s">
        <v>52</v>
      </c>
      <c r="M93" s="1" t="str">
        <f t="shared" si="22"/>
        <v>68_30C_Aedes terrens_Goias</v>
      </c>
      <c r="N93" s="1">
        <f t="shared" si="15"/>
        <v>0</v>
      </c>
      <c r="O93" s="1">
        <f t="shared" si="16"/>
        <v>2</v>
      </c>
      <c r="P93" s="1">
        <f t="shared" si="17"/>
        <v>3</v>
      </c>
      <c r="Q93" s="1">
        <f t="shared" si="18"/>
        <v>2</v>
      </c>
      <c r="R93" s="1">
        <f t="shared" si="19"/>
        <v>1</v>
      </c>
      <c r="S93" s="1">
        <f t="shared" si="20"/>
        <v>2</v>
      </c>
      <c r="T93" s="1">
        <f t="shared" si="21"/>
        <v>10</v>
      </c>
      <c r="U93" s="1"/>
    </row>
    <row r="94" spans="1:21" x14ac:dyDescent="0.25">
      <c r="A94" s="1">
        <v>69</v>
      </c>
      <c r="B94" s="3">
        <v>45462</v>
      </c>
      <c r="C94" s="3">
        <v>45462</v>
      </c>
      <c r="D94" s="3">
        <v>45464</v>
      </c>
      <c r="E94" s="3">
        <v>45467</v>
      </c>
      <c r="F94" s="3">
        <v>45469</v>
      </c>
      <c r="G94" s="3">
        <v>45472</v>
      </c>
      <c r="H94" s="3">
        <v>45474</v>
      </c>
      <c r="I94" s="1" t="s">
        <v>32</v>
      </c>
      <c r="J94" s="1" t="s">
        <v>34</v>
      </c>
      <c r="K94" s="1">
        <v>30</v>
      </c>
      <c r="L94" s="1" t="s">
        <v>52</v>
      </c>
      <c r="M94" s="1" t="str">
        <f t="shared" si="22"/>
        <v>69_30C_Aedes terrens_Goias</v>
      </c>
      <c r="N94" s="1">
        <f t="shared" si="15"/>
        <v>0</v>
      </c>
      <c r="O94" s="1">
        <f t="shared" si="16"/>
        <v>2</v>
      </c>
      <c r="P94" s="1">
        <f t="shared" si="17"/>
        <v>3</v>
      </c>
      <c r="Q94" s="1">
        <f t="shared" si="18"/>
        <v>2</v>
      </c>
      <c r="R94" s="1">
        <f t="shared" si="19"/>
        <v>3</v>
      </c>
      <c r="S94" s="1">
        <f t="shared" si="20"/>
        <v>2</v>
      </c>
      <c r="T94" s="1">
        <f t="shared" si="21"/>
        <v>12</v>
      </c>
      <c r="U94" s="1"/>
    </row>
    <row r="95" spans="1:21" x14ac:dyDescent="0.25">
      <c r="A95" s="1">
        <v>70</v>
      </c>
      <c r="B95" s="3">
        <v>45462</v>
      </c>
      <c r="C95" s="3">
        <v>45462</v>
      </c>
      <c r="D95" s="3">
        <v>45464</v>
      </c>
      <c r="E95" s="3">
        <v>45466</v>
      </c>
      <c r="F95" s="3">
        <v>45469</v>
      </c>
      <c r="G95" s="3">
        <v>45471</v>
      </c>
      <c r="H95" s="3">
        <v>45473</v>
      </c>
      <c r="I95" s="1" t="s">
        <v>32</v>
      </c>
      <c r="J95" s="1" t="s">
        <v>33</v>
      </c>
      <c r="K95" s="1">
        <v>30</v>
      </c>
      <c r="L95" s="1" t="s">
        <v>52</v>
      </c>
      <c r="M95" s="1" t="str">
        <f t="shared" si="22"/>
        <v>70_30C_Aedes terrens_Goias</v>
      </c>
      <c r="N95" s="1">
        <f t="shared" si="15"/>
        <v>0</v>
      </c>
      <c r="O95" s="1">
        <f t="shared" si="16"/>
        <v>2</v>
      </c>
      <c r="P95" s="1">
        <f t="shared" si="17"/>
        <v>2</v>
      </c>
      <c r="Q95" s="1">
        <f t="shared" si="18"/>
        <v>3</v>
      </c>
      <c r="R95" s="1">
        <f t="shared" si="19"/>
        <v>2</v>
      </c>
      <c r="S95" s="1">
        <f t="shared" si="20"/>
        <v>2</v>
      </c>
      <c r="T95" s="1">
        <f t="shared" si="21"/>
        <v>11</v>
      </c>
      <c r="U95" s="1"/>
    </row>
    <row r="96" spans="1:21" x14ac:dyDescent="0.25">
      <c r="A96" s="1">
        <v>71</v>
      </c>
      <c r="B96" s="3">
        <v>45462</v>
      </c>
      <c r="C96" s="3">
        <v>45462</v>
      </c>
      <c r="D96" s="3">
        <v>45465</v>
      </c>
      <c r="E96" s="3">
        <v>45466</v>
      </c>
      <c r="F96" s="3">
        <v>45468</v>
      </c>
      <c r="G96" s="3">
        <v>45473</v>
      </c>
      <c r="H96" s="3">
        <v>45476</v>
      </c>
      <c r="I96" s="1" t="s">
        <v>32</v>
      </c>
      <c r="J96" s="1" t="s">
        <v>33</v>
      </c>
      <c r="K96" s="1">
        <v>25</v>
      </c>
      <c r="L96" s="1" t="s">
        <v>52</v>
      </c>
      <c r="M96" s="1" t="str">
        <f t="shared" si="22"/>
        <v>71_25C_Aedes terrens_Goias</v>
      </c>
      <c r="N96" s="1">
        <f t="shared" si="15"/>
        <v>0</v>
      </c>
      <c r="O96" s="1">
        <f t="shared" si="16"/>
        <v>3</v>
      </c>
      <c r="P96" s="1">
        <f t="shared" si="17"/>
        <v>1</v>
      </c>
      <c r="Q96" s="1">
        <f t="shared" si="18"/>
        <v>2</v>
      </c>
      <c r="R96" s="1">
        <f t="shared" si="19"/>
        <v>5</v>
      </c>
      <c r="S96" s="1">
        <f t="shared" si="20"/>
        <v>3</v>
      </c>
      <c r="T96" s="1">
        <f t="shared" si="21"/>
        <v>14</v>
      </c>
      <c r="U96" s="1"/>
    </row>
    <row r="97" spans="1:21" x14ac:dyDescent="0.25">
      <c r="A97" s="1">
        <v>71</v>
      </c>
      <c r="B97" s="3">
        <v>45462</v>
      </c>
      <c r="C97" s="3">
        <v>45462</v>
      </c>
      <c r="D97" s="3">
        <v>45464</v>
      </c>
      <c r="E97" s="3">
        <v>45467</v>
      </c>
      <c r="F97" s="3">
        <v>45469</v>
      </c>
      <c r="G97" s="3">
        <v>45471</v>
      </c>
      <c r="H97" s="3">
        <v>45473</v>
      </c>
      <c r="I97" s="1" t="s">
        <v>32</v>
      </c>
      <c r="J97" s="1" t="s">
        <v>34</v>
      </c>
      <c r="K97" s="1">
        <v>30</v>
      </c>
      <c r="L97" s="1" t="s">
        <v>52</v>
      </c>
      <c r="M97" s="1" t="str">
        <f t="shared" si="22"/>
        <v>71_30C_Aedes terrens_Goias</v>
      </c>
      <c r="N97" s="1">
        <f t="shared" si="15"/>
        <v>0</v>
      </c>
      <c r="O97" s="1">
        <f t="shared" si="16"/>
        <v>2</v>
      </c>
      <c r="P97" s="1">
        <f t="shared" si="17"/>
        <v>3</v>
      </c>
      <c r="Q97" s="1">
        <f t="shared" si="18"/>
        <v>2</v>
      </c>
      <c r="R97" s="1">
        <f t="shared" si="19"/>
        <v>2</v>
      </c>
      <c r="S97" s="1">
        <f t="shared" si="20"/>
        <v>2</v>
      </c>
      <c r="T97" s="1">
        <f t="shared" si="21"/>
        <v>11</v>
      </c>
      <c r="U97" s="1"/>
    </row>
    <row r="98" spans="1:21" x14ac:dyDescent="0.25">
      <c r="A98" s="1">
        <v>73</v>
      </c>
      <c r="B98" s="3">
        <v>45462</v>
      </c>
      <c r="C98" s="3">
        <v>45462</v>
      </c>
      <c r="D98" s="3">
        <v>45465</v>
      </c>
      <c r="E98" s="3">
        <v>45466</v>
      </c>
      <c r="F98" s="3">
        <v>45469</v>
      </c>
      <c r="G98" s="3">
        <v>45473</v>
      </c>
      <c r="H98" s="3">
        <v>45476</v>
      </c>
      <c r="I98" s="1" t="s">
        <v>32</v>
      </c>
      <c r="J98" s="1" t="s">
        <v>33</v>
      </c>
      <c r="K98" s="1">
        <v>25</v>
      </c>
      <c r="L98" s="1" t="s">
        <v>52</v>
      </c>
      <c r="M98" s="1" t="str">
        <f t="shared" si="22"/>
        <v>73_25C_Aedes terrens_Goias</v>
      </c>
      <c r="N98" s="1">
        <f t="shared" ref="N98:N129" si="23">C98-B98</f>
        <v>0</v>
      </c>
      <c r="O98" s="1">
        <f t="shared" ref="O98:O129" si="24">D98-C98</f>
        <v>3</v>
      </c>
      <c r="P98" s="1">
        <f t="shared" ref="P98:P129" si="25">E98-D98</f>
        <v>1</v>
      </c>
      <c r="Q98" s="1">
        <f t="shared" ref="Q98:Q129" si="26">F98-E98</f>
        <v>3</v>
      </c>
      <c r="R98" s="1">
        <f t="shared" ref="R98:R129" si="27">G98-F98</f>
        <v>4</v>
      </c>
      <c r="S98" s="1">
        <f t="shared" ref="S98:S129" si="28">H98-G98</f>
        <v>3</v>
      </c>
      <c r="T98" s="1">
        <f t="shared" ref="T98:T129" si="29">H98-B98</f>
        <v>14</v>
      </c>
      <c r="U98" s="1"/>
    </row>
    <row r="99" spans="1:21" x14ac:dyDescent="0.25">
      <c r="A99" s="1">
        <v>73</v>
      </c>
      <c r="B99" s="3">
        <v>45462</v>
      </c>
      <c r="C99" s="3">
        <v>45462</v>
      </c>
      <c r="D99" s="3">
        <v>45464</v>
      </c>
      <c r="E99" s="3">
        <v>45466</v>
      </c>
      <c r="F99" s="3">
        <v>45468</v>
      </c>
      <c r="G99" s="3">
        <v>45472</v>
      </c>
      <c r="H99" s="3">
        <v>45474</v>
      </c>
      <c r="I99" s="1" t="s">
        <v>32</v>
      </c>
      <c r="J99" s="1" t="s">
        <v>34</v>
      </c>
      <c r="K99" s="1">
        <v>30</v>
      </c>
      <c r="L99" s="1" t="s">
        <v>52</v>
      </c>
      <c r="M99" s="1" t="str">
        <f t="shared" si="22"/>
        <v>73_30C_Aedes terrens_Goias</v>
      </c>
      <c r="N99" s="1">
        <f t="shared" si="23"/>
        <v>0</v>
      </c>
      <c r="O99" s="1">
        <f t="shared" si="24"/>
        <v>2</v>
      </c>
      <c r="P99" s="1">
        <f t="shared" si="25"/>
        <v>2</v>
      </c>
      <c r="Q99" s="1">
        <f t="shared" si="26"/>
        <v>2</v>
      </c>
      <c r="R99" s="1">
        <f t="shared" si="27"/>
        <v>4</v>
      </c>
      <c r="S99" s="1">
        <f t="shared" si="28"/>
        <v>2</v>
      </c>
      <c r="T99" s="1">
        <f t="shared" si="29"/>
        <v>12</v>
      </c>
      <c r="U99" s="1"/>
    </row>
    <row r="100" spans="1:21" x14ac:dyDescent="0.25">
      <c r="A100" s="1">
        <v>74</v>
      </c>
      <c r="B100" s="3">
        <v>45462</v>
      </c>
      <c r="C100" s="3">
        <v>45462</v>
      </c>
      <c r="D100" s="3">
        <v>45466</v>
      </c>
      <c r="E100" s="3">
        <v>45469</v>
      </c>
      <c r="F100" s="3">
        <v>45471</v>
      </c>
      <c r="G100" s="3">
        <v>45475</v>
      </c>
      <c r="H100" s="3">
        <v>45476</v>
      </c>
      <c r="I100" s="1" t="s">
        <v>32</v>
      </c>
      <c r="J100" s="1" t="s">
        <v>34</v>
      </c>
      <c r="K100" s="1">
        <v>25</v>
      </c>
      <c r="L100" s="1" t="s">
        <v>52</v>
      </c>
      <c r="M100" s="1" t="str">
        <f t="shared" si="22"/>
        <v>74_25C_Aedes terrens_Goias</v>
      </c>
      <c r="N100" s="1">
        <f t="shared" si="23"/>
        <v>0</v>
      </c>
      <c r="O100" s="1">
        <f t="shared" si="24"/>
        <v>4</v>
      </c>
      <c r="P100" s="1">
        <f t="shared" si="25"/>
        <v>3</v>
      </c>
      <c r="Q100" s="1">
        <f t="shared" si="26"/>
        <v>2</v>
      </c>
      <c r="R100" s="1">
        <f t="shared" si="27"/>
        <v>4</v>
      </c>
      <c r="S100" s="1">
        <f t="shared" si="28"/>
        <v>1</v>
      </c>
      <c r="T100" s="1">
        <f t="shared" si="29"/>
        <v>14</v>
      </c>
      <c r="U100" s="1"/>
    </row>
    <row r="101" spans="1:21" x14ac:dyDescent="0.25">
      <c r="A101" s="1">
        <v>74</v>
      </c>
      <c r="B101" s="3">
        <v>45462</v>
      </c>
      <c r="C101" s="3">
        <v>45462</v>
      </c>
      <c r="D101" s="3">
        <v>45464</v>
      </c>
      <c r="E101" s="3">
        <v>45466</v>
      </c>
      <c r="F101" s="3">
        <v>45467</v>
      </c>
      <c r="G101" s="3">
        <v>45471</v>
      </c>
      <c r="H101" s="3">
        <v>45473</v>
      </c>
      <c r="I101" s="1" t="s">
        <v>32</v>
      </c>
      <c r="J101" s="1" t="s">
        <v>33</v>
      </c>
      <c r="K101" s="1">
        <v>30</v>
      </c>
      <c r="L101" s="1" t="s">
        <v>52</v>
      </c>
      <c r="M101" s="1" t="str">
        <f t="shared" si="22"/>
        <v>74_30C_Aedes terrens_Goias</v>
      </c>
      <c r="N101" s="1">
        <f t="shared" si="23"/>
        <v>0</v>
      </c>
      <c r="O101" s="1">
        <f t="shared" si="24"/>
        <v>2</v>
      </c>
      <c r="P101" s="1">
        <f t="shared" si="25"/>
        <v>2</v>
      </c>
      <c r="Q101" s="1">
        <f t="shared" si="26"/>
        <v>1</v>
      </c>
      <c r="R101" s="1">
        <f t="shared" si="27"/>
        <v>4</v>
      </c>
      <c r="S101" s="1">
        <f t="shared" si="28"/>
        <v>2</v>
      </c>
      <c r="T101" s="1">
        <f t="shared" si="29"/>
        <v>11</v>
      </c>
      <c r="U101" s="1"/>
    </row>
    <row r="102" spans="1:21" x14ac:dyDescent="0.25">
      <c r="A102" s="1">
        <v>75</v>
      </c>
      <c r="B102" s="3">
        <v>45462</v>
      </c>
      <c r="C102" s="3">
        <v>45462</v>
      </c>
      <c r="D102" s="3">
        <v>45466</v>
      </c>
      <c r="E102" s="3">
        <v>45469</v>
      </c>
      <c r="F102" s="3">
        <v>45476</v>
      </c>
      <c r="G102" s="3">
        <v>45481</v>
      </c>
      <c r="H102" s="3">
        <v>45484</v>
      </c>
      <c r="I102" s="1" t="s">
        <v>32</v>
      </c>
      <c r="J102" s="1" t="s">
        <v>33</v>
      </c>
      <c r="K102" s="1">
        <v>25</v>
      </c>
      <c r="L102" s="1" t="s">
        <v>52</v>
      </c>
      <c r="M102" s="1" t="str">
        <f t="shared" si="22"/>
        <v>75_25C_Aedes terrens_Goias</v>
      </c>
      <c r="N102" s="1">
        <f t="shared" si="23"/>
        <v>0</v>
      </c>
      <c r="O102" s="1">
        <f t="shared" si="24"/>
        <v>4</v>
      </c>
      <c r="P102" s="1">
        <f t="shared" si="25"/>
        <v>3</v>
      </c>
      <c r="Q102" s="1">
        <f t="shared" si="26"/>
        <v>7</v>
      </c>
      <c r="R102" s="1">
        <f t="shared" si="27"/>
        <v>5</v>
      </c>
      <c r="S102" s="1">
        <f t="shared" si="28"/>
        <v>3</v>
      </c>
      <c r="T102" s="1">
        <f t="shared" si="29"/>
        <v>22</v>
      </c>
      <c r="U102" s="1"/>
    </row>
    <row r="103" spans="1:21" x14ac:dyDescent="0.25">
      <c r="A103" s="1">
        <v>76</v>
      </c>
      <c r="B103" s="3">
        <v>45462</v>
      </c>
      <c r="C103" s="3">
        <v>45462</v>
      </c>
      <c r="D103" s="3">
        <v>45467</v>
      </c>
      <c r="E103" s="3">
        <v>45470</v>
      </c>
      <c r="F103" s="3">
        <v>45471</v>
      </c>
      <c r="G103" s="3">
        <v>45475</v>
      </c>
      <c r="H103" s="3">
        <v>45478</v>
      </c>
      <c r="I103" s="1" t="s">
        <v>32</v>
      </c>
      <c r="J103" s="1" t="s">
        <v>34</v>
      </c>
      <c r="K103" s="1">
        <v>25</v>
      </c>
      <c r="L103" s="1" t="s">
        <v>52</v>
      </c>
      <c r="M103" s="1" t="str">
        <f t="shared" si="22"/>
        <v>76_25C_Aedes terrens_Goias</v>
      </c>
      <c r="N103" s="1">
        <f t="shared" si="23"/>
        <v>0</v>
      </c>
      <c r="O103" s="1">
        <f t="shared" si="24"/>
        <v>5</v>
      </c>
      <c r="P103" s="1">
        <f t="shared" si="25"/>
        <v>3</v>
      </c>
      <c r="Q103" s="1">
        <f t="shared" si="26"/>
        <v>1</v>
      </c>
      <c r="R103" s="1">
        <f t="shared" si="27"/>
        <v>4</v>
      </c>
      <c r="S103" s="1">
        <f t="shared" si="28"/>
        <v>3</v>
      </c>
      <c r="T103" s="1">
        <f t="shared" si="29"/>
        <v>16</v>
      </c>
      <c r="U103" s="1"/>
    </row>
    <row r="104" spans="1:21" x14ac:dyDescent="0.25">
      <c r="A104" s="1">
        <v>77</v>
      </c>
      <c r="B104" s="3">
        <v>45462</v>
      </c>
      <c r="C104" s="3">
        <v>45462</v>
      </c>
      <c r="D104" s="3">
        <v>45466</v>
      </c>
      <c r="E104" s="3">
        <v>45468</v>
      </c>
      <c r="F104" s="3">
        <v>45470</v>
      </c>
      <c r="G104" s="3">
        <v>45473</v>
      </c>
      <c r="H104" s="3">
        <v>45475</v>
      </c>
      <c r="I104" s="1" t="s">
        <v>32</v>
      </c>
      <c r="J104" s="1" t="s">
        <v>34</v>
      </c>
      <c r="K104" s="1">
        <v>25</v>
      </c>
      <c r="L104" s="1" t="s">
        <v>52</v>
      </c>
      <c r="M104" s="1" t="str">
        <f t="shared" si="22"/>
        <v>77_25C_Aedes terrens_Goias</v>
      </c>
      <c r="N104" s="1">
        <f t="shared" si="23"/>
        <v>0</v>
      </c>
      <c r="O104" s="1">
        <f t="shared" si="24"/>
        <v>4</v>
      </c>
      <c r="P104" s="1">
        <f t="shared" si="25"/>
        <v>2</v>
      </c>
      <c r="Q104" s="1">
        <f t="shared" si="26"/>
        <v>2</v>
      </c>
      <c r="R104" s="1">
        <f t="shared" si="27"/>
        <v>3</v>
      </c>
      <c r="S104" s="1">
        <f t="shared" si="28"/>
        <v>2</v>
      </c>
      <c r="T104" s="1">
        <f t="shared" si="29"/>
        <v>13</v>
      </c>
      <c r="U104" s="1"/>
    </row>
    <row r="105" spans="1:21" x14ac:dyDescent="0.25">
      <c r="A105" s="1">
        <v>78</v>
      </c>
      <c r="B105" s="3">
        <v>45462</v>
      </c>
      <c r="C105" s="3">
        <v>45462</v>
      </c>
      <c r="D105" s="3">
        <v>45466</v>
      </c>
      <c r="E105" s="3">
        <v>45468</v>
      </c>
      <c r="F105" s="3">
        <v>45470</v>
      </c>
      <c r="G105" s="3">
        <v>45473</v>
      </c>
      <c r="H105" s="3">
        <v>45476</v>
      </c>
      <c r="I105" s="1" t="s">
        <v>32</v>
      </c>
      <c r="J105" s="1" t="s">
        <v>34</v>
      </c>
      <c r="K105" s="1">
        <v>25</v>
      </c>
      <c r="L105" s="1" t="s">
        <v>52</v>
      </c>
      <c r="M105" s="1" t="str">
        <f t="shared" si="22"/>
        <v>78_25C_Aedes terrens_Goias</v>
      </c>
      <c r="N105" s="1">
        <f t="shared" si="23"/>
        <v>0</v>
      </c>
      <c r="O105" s="1">
        <f t="shared" si="24"/>
        <v>4</v>
      </c>
      <c r="P105" s="1">
        <f t="shared" si="25"/>
        <v>2</v>
      </c>
      <c r="Q105" s="1">
        <f t="shared" si="26"/>
        <v>2</v>
      </c>
      <c r="R105" s="1">
        <f t="shared" si="27"/>
        <v>3</v>
      </c>
      <c r="S105" s="1">
        <f t="shared" si="28"/>
        <v>3</v>
      </c>
      <c r="T105" s="1">
        <f t="shared" si="29"/>
        <v>14</v>
      </c>
      <c r="U105" s="1"/>
    </row>
    <row r="106" spans="1:21" x14ac:dyDescent="0.25">
      <c r="A106" s="1">
        <v>81</v>
      </c>
      <c r="B106" s="3">
        <v>45462</v>
      </c>
      <c r="C106" s="3">
        <v>45462</v>
      </c>
      <c r="D106" s="3">
        <v>45466</v>
      </c>
      <c r="E106" s="3">
        <v>45467</v>
      </c>
      <c r="F106" s="3">
        <v>45469</v>
      </c>
      <c r="G106" s="3">
        <v>45472</v>
      </c>
      <c r="H106" s="3">
        <v>45476</v>
      </c>
      <c r="I106" s="1" t="s">
        <v>32</v>
      </c>
      <c r="J106" s="1" t="s">
        <v>34</v>
      </c>
      <c r="K106" s="1">
        <v>25</v>
      </c>
      <c r="L106" s="1" t="s">
        <v>52</v>
      </c>
      <c r="M106" s="1" t="str">
        <f t="shared" si="22"/>
        <v>81_25C_Aedes terrens_Goias</v>
      </c>
      <c r="N106" s="1">
        <f t="shared" si="23"/>
        <v>0</v>
      </c>
      <c r="O106" s="1">
        <f t="shared" si="24"/>
        <v>4</v>
      </c>
      <c r="P106" s="1">
        <f t="shared" si="25"/>
        <v>1</v>
      </c>
      <c r="Q106" s="1">
        <f t="shared" si="26"/>
        <v>2</v>
      </c>
      <c r="R106" s="1">
        <f t="shared" si="27"/>
        <v>3</v>
      </c>
      <c r="S106" s="1">
        <f t="shared" si="28"/>
        <v>4</v>
      </c>
      <c r="T106" s="1">
        <f t="shared" si="29"/>
        <v>14</v>
      </c>
      <c r="U106" s="1"/>
    </row>
    <row r="107" spans="1:21" x14ac:dyDescent="0.25">
      <c r="A107" s="1">
        <v>82</v>
      </c>
      <c r="B107" s="3">
        <v>45462</v>
      </c>
      <c r="C107" s="3">
        <v>45462</v>
      </c>
      <c r="D107" s="3">
        <v>45466</v>
      </c>
      <c r="E107" s="3">
        <v>45467</v>
      </c>
      <c r="F107" s="3">
        <v>45469</v>
      </c>
      <c r="G107" s="3">
        <v>45473</v>
      </c>
      <c r="H107" s="3">
        <v>45476</v>
      </c>
      <c r="I107" s="1" t="s">
        <v>32</v>
      </c>
      <c r="J107" s="1" t="s">
        <v>34</v>
      </c>
      <c r="K107" s="1">
        <v>25</v>
      </c>
      <c r="L107" s="1" t="s">
        <v>52</v>
      </c>
      <c r="M107" s="1" t="str">
        <f t="shared" si="22"/>
        <v>82_25C_Aedes terrens_Goias</v>
      </c>
      <c r="N107" s="1">
        <f t="shared" si="23"/>
        <v>0</v>
      </c>
      <c r="O107" s="1">
        <f t="shared" si="24"/>
        <v>4</v>
      </c>
      <c r="P107" s="1">
        <f t="shared" si="25"/>
        <v>1</v>
      </c>
      <c r="Q107" s="1">
        <f t="shared" si="26"/>
        <v>2</v>
      </c>
      <c r="R107" s="1">
        <f t="shared" si="27"/>
        <v>4</v>
      </c>
      <c r="S107" s="1">
        <f t="shared" si="28"/>
        <v>3</v>
      </c>
      <c r="T107" s="1">
        <f t="shared" si="29"/>
        <v>14</v>
      </c>
      <c r="U107" s="1"/>
    </row>
    <row r="108" spans="1:21" x14ac:dyDescent="0.25">
      <c r="A108" s="1">
        <v>83</v>
      </c>
      <c r="B108" s="3">
        <v>45462</v>
      </c>
      <c r="C108" s="3">
        <v>45462</v>
      </c>
      <c r="D108" s="3">
        <v>45466</v>
      </c>
      <c r="E108" s="3">
        <v>45468</v>
      </c>
      <c r="F108" s="3">
        <v>45470</v>
      </c>
      <c r="G108" s="3">
        <v>45473</v>
      </c>
      <c r="H108" s="3">
        <v>45476</v>
      </c>
      <c r="I108" s="1" t="s">
        <v>32</v>
      </c>
      <c r="J108" s="1" t="s">
        <v>33</v>
      </c>
      <c r="K108" s="1">
        <v>25</v>
      </c>
      <c r="L108" s="1" t="s">
        <v>52</v>
      </c>
      <c r="M108" s="1" t="str">
        <f t="shared" si="22"/>
        <v>83_25C_Aedes terrens_Goias</v>
      </c>
      <c r="N108" s="1">
        <f t="shared" si="23"/>
        <v>0</v>
      </c>
      <c r="O108" s="1">
        <f t="shared" si="24"/>
        <v>4</v>
      </c>
      <c r="P108" s="1">
        <f t="shared" si="25"/>
        <v>2</v>
      </c>
      <c r="Q108" s="1">
        <f t="shared" si="26"/>
        <v>2</v>
      </c>
      <c r="R108" s="1">
        <f t="shared" si="27"/>
        <v>3</v>
      </c>
      <c r="S108" s="1">
        <f t="shared" si="28"/>
        <v>3</v>
      </c>
      <c r="T108" s="1">
        <f t="shared" si="29"/>
        <v>14</v>
      </c>
      <c r="U108" s="1"/>
    </row>
    <row r="109" spans="1:21" x14ac:dyDescent="0.25">
      <c r="A109" s="1">
        <v>84</v>
      </c>
      <c r="B109" s="3">
        <v>45462</v>
      </c>
      <c r="C109" s="3">
        <v>45462</v>
      </c>
      <c r="D109" s="3">
        <v>45466</v>
      </c>
      <c r="E109" s="3">
        <v>45467</v>
      </c>
      <c r="F109" s="3">
        <v>45468</v>
      </c>
      <c r="G109" s="3">
        <v>45472</v>
      </c>
      <c r="H109" s="3">
        <v>45475</v>
      </c>
      <c r="I109" s="1" t="s">
        <v>32</v>
      </c>
      <c r="J109" s="1" t="s">
        <v>33</v>
      </c>
      <c r="K109" s="1">
        <v>25</v>
      </c>
      <c r="L109" s="1" t="s">
        <v>52</v>
      </c>
      <c r="M109" s="1" t="str">
        <f t="shared" si="22"/>
        <v>84_25C_Aedes terrens_Goias</v>
      </c>
      <c r="N109" s="1">
        <f t="shared" si="23"/>
        <v>0</v>
      </c>
      <c r="O109" s="1">
        <f t="shared" si="24"/>
        <v>4</v>
      </c>
      <c r="P109" s="1">
        <f t="shared" si="25"/>
        <v>1</v>
      </c>
      <c r="Q109" s="1">
        <f t="shared" si="26"/>
        <v>1</v>
      </c>
      <c r="R109" s="1">
        <f t="shared" si="27"/>
        <v>4</v>
      </c>
      <c r="S109" s="1">
        <f t="shared" si="28"/>
        <v>3</v>
      </c>
      <c r="T109" s="1">
        <f t="shared" si="29"/>
        <v>13</v>
      </c>
      <c r="U109" s="1"/>
    </row>
    <row r="110" spans="1:21" x14ac:dyDescent="0.25">
      <c r="A110" s="1">
        <v>85</v>
      </c>
      <c r="B110" s="3">
        <v>45462</v>
      </c>
      <c r="C110" s="3">
        <v>45462</v>
      </c>
      <c r="D110" s="3">
        <v>45466</v>
      </c>
      <c r="E110" s="3">
        <v>45468</v>
      </c>
      <c r="F110" s="3">
        <v>45471</v>
      </c>
      <c r="G110" s="3">
        <v>45475</v>
      </c>
      <c r="H110" s="3">
        <v>45476</v>
      </c>
      <c r="I110" s="1" t="s">
        <v>32</v>
      </c>
      <c r="J110" s="1" t="s">
        <v>34</v>
      </c>
      <c r="K110" s="1">
        <v>25</v>
      </c>
      <c r="L110" s="1" t="s">
        <v>52</v>
      </c>
      <c r="M110" s="1" t="str">
        <f t="shared" si="22"/>
        <v>85_25C_Aedes terrens_Goias</v>
      </c>
      <c r="N110" s="1">
        <f t="shared" si="23"/>
        <v>0</v>
      </c>
      <c r="O110" s="1">
        <f t="shared" si="24"/>
        <v>4</v>
      </c>
      <c r="P110" s="1">
        <f t="shared" si="25"/>
        <v>2</v>
      </c>
      <c r="Q110" s="1">
        <f t="shared" si="26"/>
        <v>3</v>
      </c>
      <c r="R110" s="1">
        <f t="shared" si="27"/>
        <v>4</v>
      </c>
      <c r="S110" s="1">
        <f t="shared" si="28"/>
        <v>1</v>
      </c>
      <c r="T110" s="1">
        <f t="shared" si="29"/>
        <v>14</v>
      </c>
      <c r="U110" s="1"/>
    </row>
    <row r="111" spans="1:21" x14ac:dyDescent="0.25">
      <c r="A111" s="1">
        <v>87</v>
      </c>
      <c r="B111" s="3">
        <v>45462</v>
      </c>
      <c r="C111" s="3">
        <v>45462</v>
      </c>
      <c r="D111" s="3">
        <v>45465</v>
      </c>
      <c r="E111" s="3">
        <v>45468</v>
      </c>
      <c r="F111" s="3">
        <v>45470</v>
      </c>
      <c r="G111" s="3">
        <v>45473</v>
      </c>
      <c r="H111" s="3">
        <v>45476</v>
      </c>
      <c r="I111" s="1" t="s">
        <v>32</v>
      </c>
      <c r="J111" s="1" t="s">
        <v>33</v>
      </c>
      <c r="K111" s="1">
        <v>25</v>
      </c>
      <c r="L111" s="1" t="s">
        <v>52</v>
      </c>
      <c r="M111" s="1" t="str">
        <f t="shared" si="22"/>
        <v>87_25C_Aedes terrens_Goias</v>
      </c>
      <c r="N111" s="1">
        <f t="shared" si="23"/>
        <v>0</v>
      </c>
      <c r="O111" s="1">
        <f t="shared" si="24"/>
        <v>3</v>
      </c>
      <c r="P111" s="1">
        <f t="shared" si="25"/>
        <v>3</v>
      </c>
      <c r="Q111" s="1">
        <f t="shared" si="26"/>
        <v>2</v>
      </c>
      <c r="R111" s="1">
        <f t="shared" si="27"/>
        <v>3</v>
      </c>
      <c r="S111" s="1">
        <f t="shared" si="28"/>
        <v>3</v>
      </c>
      <c r="T111" s="1">
        <f t="shared" si="29"/>
        <v>14</v>
      </c>
      <c r="U111" s="1"/>
    </row>
    <row r="112" spans="1:21" x14ac:dyDescent="0.25">
      <c r="A112" s="1">
        <v>88</v>
      </c>
      <c r="B112" s="3">
        <v>45462</v>
      </c>
      <c r="C112" s="3">
        <v>45462</v>
      </c>
      <c r="D112" s="3">
        <v>45466</v>
      </c>
      <c r="E112" s="3">
        <v>45468</v>
      </c>
      <c r="F112" s="3">
        <v>45470</v>
      </c>
      <c r="G112" s="3">
        <v>45474</v>
      </c>
      <c r="H112" s="3">
        <v>45477</v>
      </c>
      <c r="I112" s="1" t="s">
        <v>32</v>
      </c>
      <c r="J112" s="1" t="s">
        <v>34</v>
      </c>
      <c r="K112" s="1">
        <v>25</v>
      </c>
      <c r="L112" s="1" t="s">
        <v>52</v>
      </c>
      <c r="M112" s="1" t="str">
        <f t="shared" si="22"/>
        <v>88_25C_Aedes terrens_Goias</v>
      </c>
      <c r="N112" s="1">
        <f t="shared" si="23"/>
        <v>0</v>
      </c>
      <c r="O112" s="1">
        <f t="shared" si="24"/>
        <v>4</v>
      </c>
      <c r="P112" s="1">
        <f t="shared" si="25"/>
        <v>2</v>
      </c>
      <c r="Q112" s="1">
        <f t="shared" si="26"/>
        <v>2</v>
      </c>
      <c r="R112" s="1">
        <f t="shared" si="27"/>
        <v>4</v>
      </c>
      <c r="S112" s="1">
        <f t="shared" si="28"/>
        <v>3</v>
      </c>
      <c r="T112" s="1">
        <f t="shared" si="29"/>
        <v>15</v>
      </c>
      <c r="U112" s="1"/>
    </row>
    <row r="113" spans="1:21" x14ac:dyDescent="0.25">
      <c r="A113" s="1">
        <v>91</v>
      </c>
      <c r="B113" s="3">
        <v>45462</v>
      </c>
      <c r="C113" s="3">
        <v>45462</v>
      </c>
      <c r="D113" s="3">
        <v>45465</v>
      </c>
      <c r="E113" s="3">
        <v>45467</v>
      </c>
      <c r="F113" s="3">
        <v>45468</v>
      </c>
      <c r="G113" s="3">
        <v>45473</v>
      </c>
      <c r="H113" s="3">
        <v>45476</v>
      </c>
      <c r="I113" s="1" t="s">
        <v>32</v>
      </c>
      <c r="J113" s="1" t="s">
        <v>33</v>
      </c>
      <c r="K113" s="1">
        <v>25</v>
      </c>
      <c r="L113" s="1" t="s">
        <v>52</v>
      </c>
      <c r="M113" s="1" t="str">
        <f t="shared" si="22"/>
        <v>91_25C_Aedes terrens_Goias</v>
      </c>
      <c r="N113" s="1">
        <f t="shared" si="23"/>
        <v>0</v>
      </c>
      <c r="O113" s="1">
        <f t="shared" si="24"/>
        <v>3</v>
      </c>
      <c r="P113" s="1">
        <f t="shared" si="25"/>
        <v>2</v>
      </c>
      <c r="Q113" s="1">
        <f t="shared" si="26"/>
        <v>1</v>
      </c>
      <c r="R113" s="1">
        <f t="shared" si="27"/>
        <v>5</v>
      </c>
      <c r="S113" s="1">
        <f t="shared" si="28"/>
        <v>3</v>
      </c>
      <c r="T113" s="1">
        <f t="shared" si="29"/>
        <v>14</v>
      </c>
      <c r="U113" s="1"/>
    </row>
    <row r="114" spans="1:21" x14ac:dyDescent="0.25">
      <c r="A114" s="1">
        <v>92</v>
      </c>
      <c r="B114" s="3">
        <v>45462</v>
      </c>
      <c r="C114" s="3">
        <v>45462</v>
      </c>
      <c r="D114" s="3">
        <v>45465</v>
      </c>
      <c r="E114" s="3">
        <v>45467</v>
      </c>
      <c r="F114" s="3">
        <v>45469</v>
      </c>
      <c r="G114" s="3">
        <v>45472</v>
      </c>
      <c r="H114" s="3">
        <v>45476</v>
      </c>
      <c r="I114" s="1" t="s">
        <v>32</v>
      </c>
      <c r="J114" s="1" t="s">
        <v>33</v>
      </c>
      <c r="K114" s="1">
        <v>25</v>
      </c>
      <c r="L114" s="1" t="s">
        <v>52</v>
      </c>
      <c r="M114" s="1" t="str">
        <f t="shared" si="22"/>
        <v>92_25C_Aedes terrens_Goias</v>
      </c>
      <c r="N114" s="1">
        <f t="shared" si="23"/>
        <v>0</v>
      </c>
      <c r="O114" s="1">
        <f t="shared" si="24"/>
        <v>3</v>
      </c>
      <c r="P114" s="1">
        <f t="shared" si="25"/>
        <v>2</v>
      </c>
      <c r="Q114" s="1">
        <f t="shared" si="26"/>
        <v>2</v>
      </c>
      <c r="R114" s="1">
        <f t="shared" si="27"/>
        <v>3</v>
      </c>
      <c r="S114" s="1">
        <f t="shared" si="28"/>
        <v>4</v>
      </c>
      <c r="T114" s="1">
        <f t="shared" si="29"/>
        <v>14</v>
      </c>
      <c r="U114" s="1"/>
    </row>
    <row r="115" spans="1:21" x14ac:dyDescent="0.25">
      <c r="A115" s="1">
        <v>93</v>
      </c>
      <c r="B115" s="3">
        <v>45462</v>
      </c>
      <c r="C115" s="3">
        <v>45462</v>
      </c>
      <c r="D115" s="3">
        <v>45466</v>
      </c>
      <c r="E115" s="3">
        <v>45467</v>
      </c>
      <c r="F115" s="3">
        <v>45469</v>
      </c>
      <c r="G115" s="3">
        <v>45472</v>
      </c>
      <c r="H115" s="3">
        <v>45475</v>
      </c>
      <c r="I115" s="1" t="s">
        <v>32</v>
      </c>
      <c r="J115" s="1" t="s">
        <v>34</v>
      </c>
      <c r="K115" s="1">
        <v>25</v>
      </c>
      <c r="L115" s="1" t="s">
        <v>52</v>
      </c>
      <c r="M115" s="1" t="str">
        <f t="shared" si="22"/>
        <v>93_25C_Aedes terrens_Goias</v>
      </c>
      <c r="N115" s="1">
        <f t="shared" si="23"/>
        <v>0</v>
      </c>
      <c r="O115" s="1">
        <f t="shared" si="24"/>
        <v>4</v>
      </c>
      <c r="P115" s="1">
        <f t="shared" si="25"/>
        <v>1</v>
      </c>
      <c r="Q115" s="1">
        <f t="shared" si="26"/>
        <v>2</v>
      </c>
      <c r="R115" s="1">
        <f t="shared" si="27"/>
        <v>3</v>
      </c>
      <c r="S115" s="1">
        <f t="shared" si="28"/>
        <v>3</v>
      </c>
      <c r="T115" s="1">
        <f t="shared" si="29"/>
        <v>13</v>
      </c>
      <c r="U115" s="1"/>
    </row>
    <row r="116" spans="1:21" x14ac:dyDescent="0.25">
      <c r="A116" s="1">
        <v>94</v>
      </c>
      <c r="B116" s="3">
        <v>45462</v>
      </c>
      <c r="C116" s="3">
        <v>45462</v>
      </c>
      <c r="D116" s="3">
        <v>45465</v>
      </c>
      <c r="E116" s="3">
        <v>45466</v>
      </c>
      <c r="F116" s="3">
        <v>45468</v>
      </c>
      <c r="G116" s="3">
        <v>45473</v>
      </c>
      <c r="H116" s="3">
        <v>45476</v>
      </c>
      <c r="I116" s="1" t="s">
        <v>32</v>
      </c>
      <c r="J116" s="1" t="s">
        <v>34</v>
      </c>
      <c r="K116" s="1">
        <v>25</v>
      </c>
      <c r="L116" s="1" t="s">
        <v>52</v>
      </c>
      <c r="M116" s="1" t="str">
        <f t="shared" si="22"/>
        <v>94_25C_Aedes terrens_Goias</v>
      </c>
      <c r="N116" s="1">
        <f t="shared" si="23"/>
        <v>0</v>
      </c>
      <c r="O116" s="1">
        <f t="shared" si="24"/>
        <v>3</v>
      </c>
      <c r="P116" s="1">
        <f t="shared" si="25"/>
        <v>1</v>
      </c>
      <c r="Q116" s="1">
        <f t="shared" si="26"/>
        <v>2</v>
      </c>
      <c r="R116" s="1">
        <f t="shared" si="27"/>
        <v>5</v>
      </c>
      <c r="S116" s="1">
        <f t="shared" si="28"/>
        <v>3</v>
      </c>
      <c r="T116" s="1">
        <f t="shared" si="29"/>
        <v>14</v>
      </c>
      <c r="U116" s="1"/>
    </row>
    <row r="117" spans="1:21" x14ac:dyDescent="0.25">
      <c r="A117" s="1">
        <v>95</v>
      </c>
      <c r="B117" s="3">
        <v>45462</v>
      </c>
      <c r="C117" s="3">
        <v>45462</v>
      </c>
      <c r="D117" s="3">
        <v>45465</v>
      </c>
      <c r="E117" s="3">
        <v>45467</v>
      </c>
      <c r="F117" s="3">
        <v>45468</v>
      </c>
      <c r="G117" s="3">
        <v>45473</v>
      </c>
      <c r="H117" s="3">
        <v>45476</v>
      </c>
      <c r="I117" s="1" t="s">
        <v>32</v>
      </c>
      <c r="J117" s="1" t="s">
        <v>33</v>
      </c>
      <c r="K117" s="1">
        <v>25</v>
      </c>
      <c r="L117" s="1" t="s">
        <v>52</v>
      </c>
      <c r="M117" s="1" t="str">
        <f t="shared" si="22"/>
        <v>95_25C_Aedes terrens_Goias</v>
      </c>
      <c r="N117" s="1">
        <f t="shared" si="23"/>
        <v>0</v>
      </c>
      <c r="O117" s="1">
        <f t="shared" si="24"/>
        <v>3</v>
      </c>
      <c r="P117" s="1">
        <f t="shared" si="25"/>
        <v>2</v>
      </c>
      <c r="Q117" s="1">
        <f t="shared" si="26"/>
        <v>1</v>
      </c>
      <c r="R117" s="1">
        <f t="shared" si="27"/>
        <v>5</v>
      </c>
      <c r="S117" s="1">
        <f t="shared" si="28"/>
        <v>3</v>
      </c>
      <c r="T117" s="1">
        <f t="shared" si="29"/>
        <v>14</v>
      </c>
      <c r="U117" s="1"/>
    </row>
    <row r="118" spans="1:21" x14ac:dyDescent="0.25">
      <c r="A118" s="1">
        <v>96</v>
      </c>
      <c r="B118" s="3">
        <v>45462</v>
      </c>
      <c r="C118" s="3">
        <v>45462</v>
      </c>
      <c r="D118" s="3">
        <v>45465</v>
      </c>
      <c r="E118" s="3">
        <v>45467</v>
      </c>
      <c r="F118" s="3">
        <v>45469</v>
      </c>
      <c r="G118" s="3">
        <v>45474</v>
      </c>
      <c r="H118" s="3">
        <v>45476</v>
      </c>
      <c r="I118" s="1" t="s">
        <v>32</v>
      </c>
      <c r="J118" s="1" t="s">
        <v>34</v>
      </c>
      <c r="K118" s="1">
        <v>25</v>
      </c>
      <c r="L118" s="1" t="s">
        <v>52</v>
      </c>
      <c r="M118" s="1" t="str">
        <f t="shared" si="22"/>
        <v>96_25C_Aedes terrens_Goias</v>
      </c>
      <c r="N118" s="1">
        <f t="shared" si="23"/>
        <v>0</v>
      </c>
      <c r="O118" s="1">
        <f t="shared" si="24"/>
        <v>3</v>
      </c>
      <c r="P118" s="1">
        <f t="shared" si="25"/>
        <v>2</v>
      </c>
      <c r="Q118" s="1">
        <f t="shared" si="26"/>
        <v>2</v>
      </c>
      <c r="R118" s="1">
        <f t="shared" si="27"/>
        <v>5</v>
      </c>
      <c r="S118" s="1">
        <f t="shared" si="28"/>
        <v>2</v>
      </c>
      <c r="T118" s="1">
        <f t="shared" si="29"/>
        <v>14</v>
      </c>
      <c r="U118" s="1"/>
    </row>
    <row r="119" spans="1:21" x14ac:dyDescent="0.25">
      <c r="A119" s="1">
        <v>97</v>
      </c>
      <c r="B119" s="3">
        <v>45462</v>
      </c>
      <c r="C119" s="3">
        <v>45462</v>
      </c>
      <c r="D119" s="3">
        <v>45465</v>
      </c>
      <c r="E119" s="3">
        <v>45467</v>
      </c>
      <c r="F119" s="3">
        <v>45469</v>
      </c>
      <c r="G119" s="3">
        <v>45473</v>
      </c>
      <c r="H119" s="3">
        <v>45476</v>
      </c>
      <c r="I119" s="1" t="s">
        <v>32</v>
      </c>
      <c r="J119" s="1" t="s">
        <v>34</v>
      </c>
      <c r="K119" s="1">
        <v>25</v>
      </c>
      <c r="L119" s="1" t="s">
        <v>52</v>
      </c>
      <c r="M119" s="1" t="str">
        <f t="shared" si="22"/>
        <v>97_25C_Aedes terrens_Goias</v>
      </c>
      <c r="N119" s="1">
        <f t="shared" si="23"/>
        <v>0</v>
      </c>
      <c r="O119" s="1">
        <f t="shared" si="24"/>
        <v>3</v>
      </c>
      <c r="P119" s="1">
        <f t="shared" si="25"/>
        <v>2</v>
      </c>
      <c r="Q119" s="1">
        <f t="shared" si="26"/>
        <v>2</v>
      </c>
      <c r="R119" s="1">
        <f t="shared" si="27"/>
        <v>4</v>
      </c>
      <c r="S119" s="1">
        <f t="shared" si="28"/>
        <v>3</v>
      </c>
      <c r="T119" s="1">
        <f t="shared" si="29"/>
        <v>14</v>
      </c>
      <c r="U119" s="1"/>
    </row>
    <row r="120" spans="1:21" x14ac:dyDescent="0.25">
      <c r="A120" s="1">
        <v>98</v>
      </c>
      <c r="B120" s="3">
        <v>45462</v>
      </c>
      <c r="C120" s="3">
        <v>45462</v>
      </c>
      <c r="D120" s="3">
        <v>45467</v>
      </c>
      <c r="E120" s="3">
        <v>45469</v>
      </c>
      <c r="F120" s="3">
        <v>45471</v>
      </c>
      <c r="G120" s="3">
        <v>45474</v>
      </c>
      <c r="H120" s="3">
        <v>45477</v>
      </c>
      <c r="I120" s="1" t="s">
        <v>32</v>
      </c>
      <c r="J120" s="1" t="s">
        <v>34</v>
      </c>
      <c r="K120" s="1">
        <v>25</v>
      </c>
      <c r="L120" s="1" t="s">
        <v>52</v>
      </c>
      <c r="M120" s="1" t="str">
        <f t="shared" si="22"/>
        <v>98_25C_Aedes terrens_Goias</v>
      </c>
      <c r="N120" s="1">
        <f t="shared" si="23"/>
        <v>0</v>
      </c>
      <c r="O120" s="1">
        <f t="shared" si="24"/>
        <v>5</v>
      </c>
      <c r="P120" s="1">
        <f t="shared" si="25"/>
        <v>2</v>
      </c>
      <c r="Q120" s="1">
        <f t="shared" si="26"/>
        <v>2</v>
      </c>
      <c r="R120" s="1">
        <f t="shared" si="27"/>
        <v>3</v>
      </c>
      <c r="S120" s="1">
        <f t="shared" si="28"/>
        <v>3</v>
      </c>
      <c r="T120" s="1">
        <f t="shared" si="29"/>
        <v>15</v>
      </c>
      <c r="U120" s="1"/>
    </row>
    <row r="121" spans="1:21" x14ac:dyDescent="0.25">
      <c r="A121" s="1">
        <v>99</v>
      </c>
      <c r="B121" s="3">
        <v>45462</v>
      </c>
      <c r="C121" s="3">
        <v>45462</v>
      </c>
      <c r="D121" s="3">
        <v>45466</v>
      </c>
      <c r="E121" s="3">
        <v>45467</v>
      </c>
      <c r="F121" s="3">
        <v>45469</v>
      </c>
      <c r="G121" s="3">
        <v>45472</v>
      </c>
      <c r="H121" s="3">
        <v>45475</v>
      </c>
      <c r="I121" s="1" t="s">
        <v>32</v>
      </c>
      <c r="J121" s="1" t="s">
        <v>33</v>
      </c>
      <c r="K121" s="1">
        <v>25</v>
      </c>
      <c r="L121" s="1" t="s">
        <v>52</v>
      </c>
      <c r="M121" s="1" t="str">
        <f t="shared" si="22"/>
        <v>99_25C_Aedes terrens_Goias</v>
      </c>
      <c r="N121" s="1">
        <f t="shared" si="23"/>
        <v>0</v>
      </c>
      <c r="O121" s="1">
        <f t="shared" si="24"/>
        <v>4</v>
      </c>
      <c r="P121" s="1">
        <f t="shared" si="25"/>
        <v>1</v>
      </c>
      <c r="Q121" s="1">
        <f t="shared" si="26"/>
        <v>2</v>
      </c>
      <c r="R121" s="1">
        <f t="shared" si="27"/>
        <v>3</v>
      </c>
      <c r="S121" s="1">
        <f t="shared" si="28"/>
        <v>3</v>
      </c>
      <c r="T121" s="1">
        <f t="shared" si="29"/>
        <v>13</v>
      </c>
      <c r="U121" s="1"/>
    </row>
    <row r="122" spans="1:21" x14ac:dyDescent="0.25">
      <c r="A122" s="1">
        <v>100</v>
      </c>
      <c r="B122" s="3">
        <v>45462</v>
      </c>
      <c r="C122" s="3">
        <v>45462</v>
      </c>
      <c r="D122" s="3">
        <v>45467</v>
      </c>
      <c r="E122" s="3">
        <v>45469</v>
      </c>
      <c r="F122" s="3">
        <v>45471</v>
      </c>
      <c r="G122" s="3">
        <v>45474</v>
      </c>
      <c r="H122" s="3">
        <v>45477</v>
      </c>
      <c r="I122" s="1" t="s">
        <v>32</v>
      </c>
      <c r="J122" s="1" t="s">
        <v>34</v>
      </c>
      <c r="K122" s="1">
        <v>25</v>
      </c>
      <c r="L122" s="1" t="s">
        <v>52</v>
      </c>
      <c r="M122" s="1" t="str">
        <f t="shared" si="22"/>
        <v>100_25C_Aedes terrens_Goias</v>
      </c>
      <c r="N122" s="1">
        <f t="shared" si="23"/>
        <v>0</v>
      </c>
      <c r="O122" s="1">
        <f t="shared" si="24"/>
        <v>5</v>
      </c>
      <c r="P122" s="1">
        <f t="shared" si="25"/>
        <v>2</v>
      </c>
      <c r="Q122" s="1">
        <f t="shared" si="26"/>
        <v>2</v>
      </c>
      <c r="R122" s="1">
        <f t="shared" si="27"/>
        <v>3</v>
      </c>
      <c r="S122" s="1">
        <f t="shared" si="28"/>
        <v>3</v>
      </c>
      <c r="T122" s="1">
        <f t="shared" si="29"/>
        <v>15</v>
      </c>
      <c r="U122" s="1"/>
    </row>
    <row r="123" spans="1:21" x14ac:dyDescent="0.25">
      <c r="A123" s="1">
        <v>100</v>
      </c>
      <c r="B123" s="3">
        <v>45465</v>
      </c>
      <c r="C123" s="3">
        <v>45465</v>
      </c>
      <c r="D123" s="3">
        <v>45467</v>
      </c>
      <c r="E123" s="3">
        <v>45468</v>
      </c>
      <c r="F123" s="3">
        <v>45470</v>
      </c>
      <c r="G123" s="3">
        <v>45474</v>
      </c>
      <c r="H123" s="3">
        <v>45476</v>
      </c>
      <c r="I123" s="1" t="s">
        <v>32</v>
      </c>
      <c r="J123" s="1" t="s">
        <v>33</v>
      </c>
      <c r="K123" s="1">
        <v>30</v>
      </c>
      <c r="L123" s="1" t="s">
        <v>52</v>
      </c>
      <c r="M123" s="1" t="str">
        <f t="shared" si="22"/>
        <v>100_30C_Aedes terrens_Goias</v>
      </c>
      <c r="N123" s="1">
        <f t="shared" si="23"/>
        <v>0</v>
      </c>
      <c r="O123" s="1">
        <f t="shared" si="24"/>
        <v>2</v>
      </c>
      <c r="P123" s="1">
        <f t="shared" si="25"/>
        <v>1</v>
      </c>
      <c r="Q123" s="1">
        <f t="shared" si="26"/>
        <v>2</v>
      </c>
      <c r="R123" s="1">
        <f t="shared" si="27"/>
        <v>4</v>
      </c>
      <c r="S123" s="1">
        <f t="shared" si="28"/>
        <v>2</v>
      </c>
      <c r="T123" s="1">
        <f t="shared" si="29"/>
        <v>11</v>
      </c>
      <c r="U123" s="1"/>
    </row>
    <row r="124" spans="1:21" x14ac:dyDescent="0.25">
      <c r="A124" s="1">
        <v>101</v>
      </c>
      <c r="B124" s="3">
        <v>45462</v>
      </c>
      <c r="C124" s="3">
        <v>45462</v>
      </c>
      <c r="D124" s="3">
        <v>45469</v>
      </c>
      <c r="E124" s="3">
        <v>45472</v>
      </c>
      <c r="F124" s="3">
        <v>45474</v>
      </c>
      <c r="G124" s="3">
        <v>45476</v>
      </c>
      <c r="H124" s="3">
        <v>45479</v>
      </c>
      <c r="I124" s="1" t="s">
        <v>32</v>
      </c>
      <c r="J124" s="1" t="s">
        <v>34</v>
      </c>
      <c r="K124" s="1">
        <v>25</v>
      </c>
      <c r="L124" s="1" t="s">
        <v>52</v>
      </c>
      <c r="M124" s="1" t="str">
        <f t="shared" si="22"/>
        <v>101_25C_Aedes terrens_Goias</v>
      </c>
      <c r="N124" s="1">
        <f t="shared" si="23"/>
        <v>0</v>
      </c>
      <c r="O124" s="1">
        <f t="shared" si="24"/>
        <v>7</v>
      </c>
      <c r="P124" s="1">
        <f t="shared" si="25"/>
        <v>3</v>
      </c>
      <c r="Q124" s="1">
        <f t="shared" si="26"/>
        <v>2</v>
      </c>
      <c r="R124" s="1">
        <f t="shared" si="27"/>
        <v>2</v>
      </c>
      <c r="S124" s="1">
        <f t="shared" si="28"/>
        <v>3</v>
      </c>
      <c r="T124" s="1">
        <f t="shared" si="29"/>
        <v>17</v>
      </c>
      <c r="U124" s="1"/>
    </row>
    <row r="125" spans="1:21" x14ac:dyDescent="0.25">
      <c r="A125" s="1">
        <v>101</v>
      </c>
      <c r="B125" s="3">
        <v>45465</v>
      </c>
      <c r="C125" s="3">
        <v>45465</v>
      </c>
      <c r="D125" s="3">
        <v>45467</v>
      </c>
      <c r="E125" s="3">
        <v>45468</v>
      </c>
      <c r="F125" s="3">
        <v>45470</v>
      </c>
      <c r="G125" s="3">
        <v>45474</v>
      </c>
      <c r="H125" s="3">
        <v>45476</v>
      </c>
      <c r="I125" s="1" t="s">
        <v>32</v>
      </c>
      <c r="J125" s="1" t="s">
        <v>33</v>
      </c>
      <c r="K125" s="1">
        <v>30</v>
      </c>
      <c r="L125" s="1" t="s">
        <v>52</v>
      </c>
      <c r="M125" s="1" t="str">
        <f t="shared" si="22"/>
        <v>101_30C_Aedes terrens_Goias</v>
      </c>
      <c r="N125" s="1">
        <f t="shared" si="23"/>
        <v>0</v>
      </c>
      <c r="O125" s="1">
        <f t="shared" si="24"/>
        <v>2</v>
      </c>
      <c r="P125" s="1">
        <f t="shared" si="25"/>
        <v>1</v>
      </c>
      <c r="Q125" s="1">
        <f t="shared" si="26"/>
        <v>2</v>
      </c>
      <c r="R125" s="1">
        <f t="shared" si="27"/>
        <v>4</v>
      </c>
      <c r="S125" s="1">
        <f t="shared" si="28"/>
        <v>2</v>
      </c>
      <c r="T125" s="1">
        <f t="shared" si="29"/>
        <v>11</v>
      </c>
      <c r="U125" s="1"/>
    </row>
    <row r="126" spans="1:21" x14ac:dyDescent="0.25">
      <c r="A126" s="1">
        <v>102</v>
      </c>
      <c r="B126" s="3">
        <v>45462</v>
      </c>
      <c r="C126" s="3">
        <v>45462</v>
      </c>
      <c r="D126" s="3">
        <v>45467</v>
      </c>
      <c r="E126" s="3">
        <v>45469</v>
      </c>
      <c r="F126" s="3">
        <v>45471</v>
      </c>
      <c r="G126" s="3">
        <v>45473</v>
      </c>
      <c r="H126" s="3">
        <v>45476</v>
      </c>
      <c r="I126" s="1" t="s">
        <v>32</v>
      </c>
      <c r="J126" s="1" t="s">
        <v>34</v>
      </c>
      <c r="K126" s="1">
        <v>25</v>
      </c>
      <c r="L126" s="1" t="s">
        <v>52</v>
      </c>
      <c r="M126" s="1" t="str">
        <f t="shared" si="22"/>
        <v>102_25C_Aedes terrens_Goias</v>
      </c>
      <c r="N126" s="1">
        <f t="shared" si="23"/>
        <v>0</v>
      </c>
      <c r="O126" s="1">
        <f t="shared" si="24"/>
        <v>5</v>
      </c>
      <c r="P126" s="1">
        <f t="shared" si="25"/>
        <v>2</v>
      </c>
      <c r="Q126" s="1">
        <f t="shared" si="26"/>
        <v>2</v>
      </c>
      <c r="R126" s="1">
        <f t="shared" si="27"/>
        <v>2</v>
      </c>
      <c r="S126" s="1">
        <f t="shared" si="28"/>
        <v>3</v>
      </c>
      <c r="T126" s="1">
        <f t="shared" si="29"/>
        <v>14</v>
      </c>
      <c r="U126" s="1"/>
    </row>
    <row r="127" spans="1:21" x14ac:dyDescent="0.25">
      <c r="A127" s="1">
        <v>102</v>
      </c>
      <c r="B127" s="3">
        <v>45465</v>
      </c>
      <c r="C127" s="3">
        <v>45465</v>
      </c>
      <c r="D127" s="3">
        <v>45467</v>
      </c>
      <c r="E127" s="3">
        <v>45469</v>
      </c>
      <c r="F127" s="3">
        <v>45471</v>
      </c>
      <c r="G127" s="3">
        <v>45474</v>
      </c>
      <c r="H127" s="3">
        <v>45476</v>
      </c>
      <c r="I127" s="1" t="s">
        <v>32</v>
      </c>
      <c r="J127" s="1" t="s">
        <v>33</v>
      </c>
      <c r="K127" s="1">
        <v>30</v>
      </c>
      <c r="L127" s="1" t="s">
        <v>52</v>
      </c>
      <c r="M127" s="1" t="str">
        <f t="shared" si="22"/>
        <v>102_30C_Aedes terrens_Goias</v>
      </c>
      <c r="N127" s="1">
        <f t="shared" si="23"/>
        <v>0</v>
      </c>
      <c r="O127" s="1">
        <f t="shared" si="24"/>
        <v>2</v>
      </c>
      <c r="P127" s="1">
        <f t="shared" si="25"/>
        <v>2</v>
      </c>
      <c r="Q127" s="1">
        <f t="shared" si="26"/>
        <v>2</v>
      </c>
      <c r="R127" s="1">
        <f t="shared" si="27"/>
        <v>3</v>
      </c>
      <c r="S127" s="1">
        <f t="shared" si="28"/>
        <v>2</v>
      </c>
      <c r="T127" s="1">
        <f t="shared" si="29"/>
        <v>11</v>
      </c>
      <c r="U127" s="1"/>
    </row>
    <row r="128" spans="1:21" x14ac:dyDescent="0.25">
      <c r="A128" s="1">
        <v>104</v>
      </c>
      <c r="B128" s="3">
        <v>45462</v>
      </c>
      <c r="C128" s="3">
        <v>45462</v>
      </c>
      <c r="D128" s="3">
        <v>45466</v>
      </c>
      <c r="E128" s="3">
        <v>45469</v>
      </c>
      <c r="F128" s="3">
        <v>45471</v>
      </c>
      <c r="G128" s="3">
        <v>45473</v>
      </c>
      <c r="H128" s="3">
        <v>45476</v>
      </c>
      <c r="I128" s="1" t="s">
        <v>32</v>
      </c>
      <c r="J128" s="1" t="s">
        <v>33</v>
      </c>
      <c r="K128" s="1">
        <v>25</v>
      </c>
      <c r="L128" s="1" t="s">
        <v>52</v>
      </c>
      <c r="M128" s="1" t="str">
        <f t="shared" si="22"/>
        <v>104_25C_Aedes terrens_Goias</v>
      </c>
      <c r="N128" s="1">
        <f t="shared" si="23"/>
        <v>0</v>
      </c>
      <c r="O128" s="1">
        <f t="shared" si="24"/>
        <v>4</v>
      </c>
      <c r="P128" s="1">
        <f t="shared" si="25"/>
        <v>3</v>
      </c>
      <c r="Q128" s="1">
        <f t="shared" si="26"/>
        <v>2</v>
      </c>
      <c r="R128" s="1">
        <f t="shared" si="27"/>
        <v>2</v>
      </c>
      <c r="S128" s="1">
        <f t="shared" si="28"/>
        <v>3</v>
      </c>
      <c r="T128" s="1">
        <f t="shared" si="29"/>
        <v>14</v>
      </c>
      <c r="U128" s="1"/>
    </row>
    <row r="129" spans="1:21" x14ac:dyDescent="0.25">
      <c r="A129" s="1">
        <v>104</v>
      </c>
      <c r="B129" s="3">
        <v>45465</v>
      </c>
      <c r="C129" s="3">
        <v>45465</v>
      </c>
      <c r="D129" s="3">
        <v>45467</v>
      </c>
      <c r="E129" s="3">
        <v>45469</v>
      </c>
      <c r="F129" s="3">
        <v>45470</v>
      </c>
      <c r="G129" s="3">
        <v>45474</v>
      </c>
      <c r="H129" s="3">
        <v>45476</v>
      </c>
      <c r="I129" s="1" t="s">
        <v>32</v>
      </c>
      <c r="J129" s="1" t="s">
        <v>34</v>
      </c>
      <c r="K129" s="1">
        <v>30</v>
      </c>
      <c r="L129" s="1" t="s">
        <v>52</v>
      </c>
      <c r="M129" s="1" t="str">
        <f t="shared" si="22"/>
        <v>104_30C_Aedes terrens_Goias</v>
      </c>
      <c r="N129" s="1">
        <f t="shared" si="23"/>
        <v>0</v>
      </c>
      <c r="O129" s="1">
        <f t="shared" si="24"/>
        <v>2</v>
      </c>
      <c r="P129" s="1">
        <f t="shared" si="25"/>
        <v>2</v>
      </c>
      <c r="Q129" s="1">
        <f t="shared" si="26"/>
        <v>1</v>
      </c>
      <c r="R129" s="1">
        <f t="shared" si="27"/>
        <v>4</v>
      </c>
      <c r="S129" s="1">
        <f t="shared" si="28"/>
        <v>2</v>
      </c>
      <c r="T129" s="1">
        <f t="shared" si="29"/>
        <v>11</v>
      </c>
      <c r="U129" s="1"/>
    </row>
    <row r="130" spans="1:21" x14ac:dyDescent="0.25">
      <c r="A130" s="1">
        <v>105</v>
      </c>
      <c r="B130" s="3">
        <v>45465</v>
      </c>
      <c r="C130" s="3">
        <v>45465</v>
      </c>
      <c r="D130" s="3">
        <v>45467</v>
      </c>
      <c r="E130" s="3">
        <v>45469</v>
      </c>
      <c r="F130" s="3">
        <v>45471</v>
      </c>
      <c r="G130" s="3">
        <v>45475</v>
      </c>
      <c r="H130" s="3">
        <v>45477</v>
      </c>
      <c r="I130" s="1" t="s">
        <v>32</v>
      </c>
      <c r="J130" s="1" t="s">
        <v>34</v>
      </c>
      <c r="K130" s="1">
        <v>30</v>
      </c>
      <c r="L130" s="1" t="s">
        <v>52</v>
      </c>
      <c r="M130" s="1" t="str">
        <f t="shared" si="22"/>
        <v>105_30C_Aedes terrens_Goias</v>
      </c>
      <c r="N130" s="1">
        <f t="shared" ref="N130:N161" si="30">C130-B130</f>
        <v>0</v>
      </c>
      <c r="O130" s="1">
        <f t="shared" ref="O130:O161" si="31">D130-C130</f>
        <v>2</v>
      </c>
      <c r="P130" s="1">
        <f t="shared" ref="P130:P161" si="32">E130-D130</f>
        <v>2</v>
      </c>
      <c r="Q130" s="1">
        <f t="shared" ref="Q130:Q161" si="33">F130-E130</f>
        <v>2</v>
      </c>
      <c r="R130" s="1">
        <f t="shared" ref="R130:R161" si="34">G130-F130</f>
        <v>4</v>
      </c>
      <c r="S130" s="1">
        <f t="shared" ref="S130:S161" si="35">H130-G130</f>
        <v>2</v>
      </c>
      <c r="T130" s="1">
        <f t="shared" ref="T130:T161" si="36">H130-B130</f>
        <v>12</v>
      </c>
      <c r="U130" s="1"/>
    </row>
    <row r="131" spans="1:21" x14ac:dyDescent="0.25">
      <c r="A131" s="1">
        <v>106</v>
      </c>
      <c r="B131" s="3">
        <v>45462</v>
      </c>
      <c r="C131" s="3">
        <v>45462</v>
      </c>
      <c r="D131" s="3">
        <v>45465</v>
      </c>
      <c r="E131" s="3">
        <v>45467</v>
      </c>
      <c r="F131" s="3">
        <v>45470</v>
      </c>
      <c r="G131" s="3">
        <v>45474</v>
      </c>
      <c r="H131" s="3">
        <v>45476</v>
      </c>
      <c r="I131" s="1" t="s">
        <v>32</v>
      </c>
      <c r="J131" s="1" t="s">
        <v>33</v>
      </c>
      <c r="K131" s="1">
        <v>25</v>
      </c>
      <c r="L131" s="1" t="s">
        <v>52</v>
      </c>
      <c r="M131" s="1" t="str">
        <f t="shared" si="22"/>
        <v>106_25C_Aedes terrens_Goias</v>
      </c>
      <c r="N131" s="1">
        <f t="shared" si="30"/>
        <v>0</v>
      </c>
      <c r="O131" s="1">
        <f t="shared" si="31"/>
        <v>3</v>
      </c>
      <c r="P131" s="1">
        <f t="shared" si="32"/>
        <v>2</v>
      </c>
      <c r="Q131" s="1">
        <f t="shared" si="33"/>
        <v>3</v>
      </c>
      <c r="R131" s="1">
        <f t="shared" si="34"/>
        <v>4</v>
      </c>
      <c r="S131" s="1">
        <f t="shared" si="35"/>
        <v>2</v>
      </c>
      <c r="T131" s="1">
        <f t="shared" si="36"/>
        <v>14</v>
      </c>
      <c r="U131" s="1"/>
    </row>
    <row r="132" spans="1:21" x14ac:dyDescent="0.25">
      <c r="A132" s="1">
        <v>106</v>
      </c>
      <c r="B132" s="3">
        <v>45465</v>
      </c>
      <c r="C132" s="3">
        <v>45465</v>
      </c>
      <c r="D132" s="3">
        <v>45469</v>
      </c>
      <c r="E132" s="3">
        <v>45470</v>
      </c>
      <c r="F132" s="3">
        <v>45472</v>
      </c>
      <c r="G132" s="3">
        <v>45474</v>
      </c>
      <c r="H132" s="3">
        <v>45477</v>
      </c>
      <c r="I132" s="1" t="s">
        <v>32</v>
      </c>
      <c r="J132" s="1" t="s">
        <v>34</v>
      </c>
      <c r="K132" s="1">
        <v>30</v>
      </c>
      <c r="L132" s="1" t="s">
        <v>52</v>
      </c>
      <c r="M132" s="1" t="str">
        <f t="shared" ref="M132:M195" si="37">CONCATENATE(A132,"_",K132,"C","_",I132,"_",L132)</f>
        <v>106_30C_Aedes terrens_Goias</v>
      </c>
      <c r="N132" s="1">
        <f t="shared" si="30"/>
        <v>0</v>
      </c>
      <c r="O132" s="1">
        <f t="shared" si="31"/>
        <v>4</v>
      </c>
      <c r="P132" s="1">
        <f t="shared" si="32"/>
        <v>1</v>
      </c>
      <c r="Q132" s="1">
        <f t="shared" si="33"/>
        <v>2</v>
      </c>
      <c r="R132" s="1">
        <f t="shared" si="34"/>
        <v>2</v>
      </c>
      <c r="S132" s="1">
        <f t="shared" si="35"/>
        <v>3</v>
      </c>
      <c r="T132" s="1">
        <f t="shared" si="36"/>
        <v>12</v>
      </c>
      <c r="U132" s="1"/>
    </row>
    <row r="133" spans="1:21" x14ac:dyDescent="0.25">
      <c r="A133" s="1">
        <v>107</v>
      </c>
      <c r="B133" s="3">
        <v>45462</v>
      </c>
      <c r="C133" s="3">
        <v>45462</v>
      </c>
      <c r="D133" s="3">
        <v>45466</v>
      </c>
      <c r="E133" s="3">
        <v>45468</v>
      </c>
      <c r="F133" s="3">
        <v>45471</v>
      </c>
      <c r="G133" s="3">
        <v>45475</v>
      </c>
      <c r="H133" s="3">
        <v>45476</v>
      </c>
      <c r="I133" s="1" t="s">
        <v>32</v>
      </c>
      <c r="J133" s="1" t="s">
        <v>34</v>
      </c>
      <c r="K133" s="1">
        <v>25</v>
      </c>
      <c r="L133" s="1" t="s">
        <v>52</v>
      </c>
      <c r="M133" s="1" t="str">
        <f t="shared" si="37"/>
        <v>107_25C_Aedes terrens_Goias</v>
      </c>
      <c r="N133" s="1">
        <f t="shared" si="30"/>
        <v>0</v>
      </c>
      <c r="O133" s="1">
        <f t="shared" si="31"/>
        <v>4</v>
      </c>
      <c r="P133" s="1">
        <f t="shared" si="32"/>
        <v>2</v>
      </c>
      <c r="Q133" s="1">
        <f t="shared" si="33"/>
        <v>3</v>
      </c>
      <c r="R133" s="1">
        <f t="shared" si="34"/>
        <v>4</v>
      </c>
      <c r="S133" s="1">
        <f t="shared" si="35"/>
        <v>1</v>
      </c>
      <c r="T133" s="1">
        <f t="shared" si="36"/>
        <v>14</v>
      </c>
      <c r="U133" s="1"/>
    </row>
    <row r="134" spans="1:21" x14ac:dyDescent="0.25">
      <c r="A134" s="1">
        <v>108</v>
      </c>
      <c r="B134" s="3">
        <v>45462</v>
      </c>
      <c r="C134" s="3">
        <v>45462</v>
      </c>
      <c r="D134" s="3">
        <v>45465</v>
      </c>
      <c r="E134" s="3">
        <v>45467</v>
      </c>
      <c r="F134" s="3">
        <v>45472</v>
      </c>
      <c r="G134" s="3">
        <v>45474</v>
      </c>
      <c r="H134" s="3">
        <v>45477</v>
      </c>
      <c r="I134" s="1" t="s">
        <v>32</v>
      </c>
      <c r="J134" s="1" t="s">
        <v>33</v>
      </c>
      <c r="K134" s="1">
        <v>25</v>
      </c>
      <c r="L134" s="1" t="s">
        <v>52</v>
      </c>
      <c r="M134" s="1" t="str">
        <f t="shared" si="37"/>
        <v>108_25C_Aedes terrens_Goias</v>
      </c>
      <c r="N134" s="1">
        <f t="shared" si="30"/>
        <v>0</v>
      </c>
      <c r="O134" s="1">
        <f t="shared" si="31"/>
        <v>3</v>
      </c>
      <c r="P134" s="1">
        <f t="shared" si="32"/>
        <v>2</v>
      </c>
      <c r="Q134" s="1">
        <f t="shared" si="33"/>
        <v>5</v>
      </c>
      <c r="R134" s="1">
        <f t="shared" si="34"/>
        <v>2</v>
      </c>
      <c r="S134" s="1">
        <f t="shared" si="35"/>
        <v>3</v>
      </c>
      <c r="T134" s="1">
        <f t="shared" si="36"/>
        <v>15</v>
      </c>
      <c r="U134" s="1"/>
    </row>
    <row r="135" spans="1:21" x14ac:dyDescent="0.25">
      <c r="A135" s="1">
        <v>108</v>
      </c>
      <c r="B135" s="3">
        <v>45465</v>
      </c>
      <c r="C135" s="3">
        <v>45465</v>
      </c>
      <c r="D135" s="3">
        <v>45466</v>
      </c>
      <c r="E135" s="3">
        <v>45468</v>
      </c>
      <c r="F135" s="3">
        <v>45470</v>
      </c>
      <c r="G135" s="3">
        <v>45474</v>
      </c>
      <c r="H135" s="3">
        <v>45477</v>
      </c>
      <c r="I135" s="1" t="s">
        <v>32</v>
      </c>
      <c r="J135" s="1" t="s">
        <v>34</v>
      </c>
      <c r="K135" s="1">
        <v>30</v>
      </c>
      <c r="L135" s="1" t="s">
        <v>52</v>
      </c>
      <c r="M135" s="1" t="str">
        <f t="shared" si="37"/>
        <v>108_30C_Aedes terrens_Goias</v>
      </c>
      <c r="N135" s="1">
        <f t="shared" si="30"/>
        <v>0</v>
      </c>
      <c r="O135" s="1">
        <f t="shared" si="31"/>
        <v>1</v>
      </c>
      <c r="P135" s="1">
        <f t="shared" si="32"/>
        <v>2</v>
      </c>
      <c r="Q135" s="1">
        <f t="shared" si="33"/>
        <v>2</v>
      </c>
      <c r="R135" s="1">
        <f t="shared" si="34"/>
        <v>4</v>
      </c>
      <c r="S135" s="1">
        <f t="shared" si="35"/>
        <v>3</v>
      </c>
      <c r="T135" s="1">
        <f t="shared" si="36"/>
        <v>12</v>
      </c>
      <c r="U135" s="1"/>
    </row>
    <row r="136" spans="1:21" x14ac:dyDescent="0.25">
      <c r="A136" s="1">
        <v>109</v>
      </c>
      <c r="B136" s="3">
        <v>45462</v>
      </c>
      <c r="C136" s="3">
        <v>45462</v>
      </c>
      <c r="D136" s="3">
        <v>45465</v>
      </c>
      <c r="E136" s="3">
        <v>45467</v>
      </c>
      <c r="F136" s="3">
        <v>45470</v>
      </c>
      <c r="G136" s="3">
        <v>45473</v>
      </c>
      <c r="H136" s="3">
        <v>45476</v>
      </c>
      <c r="I136" s="1" t="s">
        <v>32</v>
      </c>
      <c r="J136" s="1" t="s">
        <v>33</v>
      </c>
      <c r="K136" s="1">
        <v>25</v>
      </c>
      <c r="L136" s="1" t="s">
        <v>52</v>
      </c>
      <c r="M136" s="1" t="str">
        <f t="shared" si="37"/>
        <v>109_25C_Aedes terrens_Goias</v>
      </c>
      <c r="N136" s="1">
        <f t="shared" si="30"/>
        <v>0</v>
      </c>
      <c r="O136" s="1">
        <f t="shared" si="31"/>
        <v>3</v>
      </c>
      <c r="P136" s="1">
        <f t="shared" si="32"/>
        <v>2</v>
      </c>
      <c r="Q136" s="1">
        <f t="shared" si="33"/>
        <v>3</v>
      </c>
      <c r="R136" s="1">
        <f t="shared" si="34"/>
        <v>3</v>
      </c>
      <c r="S136" s="1">
        <f t="shared" si="35"/>
        <v>3</v>
      </c>
      <c r="T136" s="1">
        <f t="shared" si="36"/>
        <v>14</v>
      </c>
      <c r="U136" s="1"/>
    </row>
    <row r="137" spans="1:21" x14ac:dyDescent="0.25">
      <c r="A137" s="1">
        <v>110</v>
      </c>
      <c r="B137" s="3">
        <v>45462</v>
      </c>
      <c r="C137" s="3">
        <v>45462</v>
      </c>
      <c r="D137" s="3">
        <v>45465</v>
      </c>
      <c r="E137" s="3">
        <v>45466</v>
      </c>
      <c r="F137" s="3">
        <v>45468</v>
      </c>
      <c r="G137" s="3">
        <v>45473</v>
      </c>
      <c r="H137" s="3">
        <v>45476</v>
      </c>
      <c r="I137" s="1" t="s">
        <v>32</v>
      </c>
      <c r="J137" s="1" t="s">
        <v>33</v>
      </c>
      <c r="K137" s="1">
        <v>25</v>
      </c>
      <c r="L137" s="1" t="s">
        <v>52</v>
      </c>
      <c r="M137" s="1" t="str">
        <f t="shared" si="37"/>
        <v>110_25C_Aedes terrens_Goias</v>
      </c>
      <c r="N137" s="1">
        <f t="shared" si="30"/>
        <v>0</v>
      </c>
      <c r="O137" s="1">
        <f t="shared" si="31"/>
        <v>3</v>
      </c>
      <c r="P137" s="1">
        <f t="shared" si="32"/>
        <v>1</v>
      </c>
      <c r="Q137" s="1">
        <f t="shared" si="33"/>
        <v>2</v>
      </c>
      <c r="R137" s="1">
        <f t="shared" si="34"/>
        <v>5</v>
      </c>
      <c r="S137" s="1">
        <f t="shared" si="35"/>
        <v>3</v>
      </c>
      <c r="T137" s="1">
        <f t="shared" si="36"/>
        <v>14</v>
      </c>
      <c r="U137" s="1"/>
    </row>
    <row r="138" spans="1:21" x14ac:dyDescent="0.25">
      <c r="A138" s="1">
        <v>111</v>
      </c>
      <c r="B138" s="3">
        <v>45462</v>
      </c>
      <c r="C138" s="3">
        <v>45462</v>
      </c>
      <c r="D138" s="3">
        <v>45467</v>
      </c>
      <c r="E138" s="3">
        <v>45470</v>
      </c>
      <c r="F138" s="3">
        <v>45472</v>
      </c>
      <c r="G138" s="3">
        <v>45474</v>
      </c>
      <c r="H138" s="3">
        <v>45477</v>
      </c>
      <c r="I138" s="1" t="s">
        <v>32</v>
      </c>
      <c r="J138" s="1" t="s">
        <v>34</v>
      </c>
      <c r="K138" s="1">
        <v>25</v>
      </c>
      <c r="L138" s="1" t="s">
        <v>52</v>
      </c>
      <c r="M138" s="1" t="str">
        <f t="shared" si="37"/>
        <v>111_25C_Aedes terrens_Goias</v>
      </c>
      <c r="N138" s="1">
        <f t="shared" si="30"/>
        <v>0</v>
      </c>
      <c r="O138" s="1">
        <f t="shared" si="31"/>
        <v>5</v>
      </c>
      <c r="P138" s="1">
        <f t="shared" si="32"/>
        <v>3</v>
      </c>
      <c r="Q138" s="1">
        <f t="shared" si="33"/>
        <v>2</v>
      </c>
      <c r="R138" s="1">
        <f t="shared" si="34"/>
        <v>2</v>
      </c>
      <c r="S138" s="1">
        <f t="shared" si="35"/>
        <v>3</v>
      </c>
      <c r="T138" s="1">
        <f t="shared" si="36"/>
        <v>15</v>
      </c>
      <c r="U138" s="1"/>
    </row>
    <row r="139" spans="1:21" x14ac:dyDescent="0.25">
      <c r="A139" s="1">
        <v>113</v>
      </c>
      <c r="B139" s="3">
        <v>45462</v>
      </c>
      <c r="C139" s="3">
        <v>45462</v>
      </c>
      <c r="D139" s="3">
        <v>45467</v>
      </c>
      <c r="E139" s="3">
        <v>45470</v>
      </c>
      <c r="F139" s="3">
        <v>45471</v>
      </c>
      <c r="G139" s="3">
        <v>45473</v>
      </c>
      <c r="H139" s="3">
        <v>45475</v>
      </c>
      <c r="I139" s="1" t="s">
        <v>32</v>
      </c>
      <c r="J139" s="1" t="s">
        <v>33</v>
      </c>
      <c r="K139" s="1">
        <v>25</v>
      </c>
      <c r="L139" s="1" t="s">
        <v>52</v>
      </c>
      <c r="M139" s="1" t="str">
        <f t="shared" si="37"/>
        <v>113_25C_Aedes terrens_Goias</v>
      </c>
      <c r="N139" s="1">
        <f t="shared" si="30"/>
        <v>0</v>
      </c>
      <c r="O139" s="1">
        <f t="shared" si="31"/>
        <v>5</v>
      </c>
      <c r="P139" s="1">
        <f t="shared" si="32"/>
        <v>3</v>
      </c>
      <c r="Q139" s="1">
        <f t="shared" si="33"/>
        <v>1</v>
      </c>
      <c r="R139" s="1">
        <f t="shared" si="34"/>
        <v>2</v>
      </c>
      <c r="S139" s="1">
        <f t="shared" si="35"/>
        <v>2</v>
      </c>
      <c r="T139" s="1">
        <f t="shared" si="36"/>
        <v>13</v>
      </c>
      <c r="U139" s="1"/>
    </row>
    <row r="140" spans="1:21" x14ac:dyDescent="0.25">
      <c r="A140" s="1">
        <v>113</v>
      </c>
      <c r="B140" s="3">
        <v>45476</v>
      </c>
      <c r="C140" s="3">
        <v>45476</v>
      </c>
      <c r="D140" s="3">
        <v>45481</v>
      </c>
      <c r="E140" s="3">
        <v>45484</v>
      </c>
      <c r="F140" s="3">
        <v>45485</v>
      </c>
      <c r="G140" s="3">
        <v>45486</v>
      </c>
      <c r="H140" s="3">
        <v>45490</v>
      </c>
      <c r="I140" s="1" t="s">
        <v>32</v>
      </c>
      <c r="J140" s="1" t="s">
        <v>33</v>
      </c>
      <c r="K140" s="1">
        <v>30</v>
      </c>
      <c r="L140" s="1" t="s">
        <v>52</v>
      </c>
      <c r="M140" s="1" t="str">
        <f t="shared" si="37"/>
        <v>113_30C_Aedes terrens_Goias</v>
      </c>
      <c r="N140" s="1">
        <f t="shared" si="30"/>
        <v>0</v>
      </c>
      <c r="O140" s="1">
        <f t="shared" si="31"/>
        <v>5</v>
      </c>
      <c r="P140" s="1">
        <f t="shared" si="32"/>
        <v>3</v>
      </c>
      <c r="Q140" s="1">
        <f t="shared" si="33"/>
        <v>1</v>
      </c>
      <c r="R140" s="1">
        <f t="shared" si="34"/>
        <v>1</v>
      </c>
      <c r="S140" s="1">
        <f t="shared" si="35"/>
        <v>4</v>
      </c>
      <c r="T140" s="1">
        <f t="shared" si="36"/>
        <v>14</v>
      </c>
      <c r="U140" s="1"/>
    </row>
    <row r="141" spans="1:21" x14ac:dyDescent="0.25">
      <c r="A141" s="1">
        <v>114</v>
      </c>
      <c r="B141" s="3">
        <v>45476</v>
      </c>
      <c r="C141" s="3">
        <v>45476</v>
      </c>
      <c r="D141" s="3">
        <v>45481</v>
      </c>
      <c r="E141" s="3">
        <v>45483</v>
      </c>
      <c r="F141" s="3">
        <v>45484</v>
      </c>
      <c r="G141" s="3">
        <v>45486</v>
      </c>
      <c r="H141" s="3">
        <v>45491</v>
      </c>
      <c r="I141" s="1" t="s">
        <v>32</v>
      </c>
      <c r="J141" s="1" t="s">
        <v>33</v>
      </c>
      <c r="K141" s="1">
        <v>30</v>
      </c>
      <c r="L141" s="1" t="s">
        <v>52</v>
      </c>
      <c r="M141" s="1" t="str">
        <f t="shared" si="37"/>
        <v>114_30C_Aedes terrens_Goias</v>
      </c>
      <c r="N141" s="1">
        <f t="shared" si="30"/>
        <v>0</v>
      </c>
      <c r="O141" s="1">
        <f t="shared" si="31"/>
        <v>5</v>
      </c>
      <c r="P141" s="1">
        <f t="shared" si="32"/>
        <v>2</v>
      </c>
      <c r="Q141" s="1">
        <f t="shared" si="33"/>
        <v>1</v>
      </c>
      <c r="R141" s="1">
        <f t="shared" si="34"/>
        <v>2</v>
      </c>
      <c r="S141" s="1">
        <f t="shared" si="35"/>
        <v>5</v>
      </c>
      <c r="T141" s="1">
        <f t="shared" si="36"/>
        <v>15</v>
      </c>
      <c r="U141" s="1"/>
    </row>
    <row r="142" spans="1:21" x14ac:dyDescent="0.25">
      <c r="A142" s="1">
        <v>115</v>
      </c>
      <c r="B142" s="3">
        <v>45462</v>
      </c>
      <c r="C142" s="3">
        <v>45462</v>
      </c>
      <c r="D142" s="3">
        <v>45465</v>
      </c>
      <c r="E142" s="3">
        <v>45466</v>
      </c>
      <c r="F142" s="3">
        <v>45469</v>
      </c>
      <c r="G142" s="3">
        <v>45473</v>
      </c>
      <c r="H142" s="3">
        <v>45476</v>
      </c>
      <c r="I142" s="1" t="s">
        <v>32</v>
      </c>
      <c r="J142" s="1" t="s">
        <v>33</v>
      </c>
      <c r="K142" s="1">
        <v>25</v>
      </c>
      <c r="L142" s="1" t="s">
        <v>52</v>
      </c>
      <c r="M142" s="1" t="str">
        <f t="shared" si="37"/>
        <v>115_25C_Aedes terrens_Goias</v>
      </c>
      <c r="N142" s="1">
        <f t="shared" si="30"/>
        <v>0</v>
      </c>
      <c r="O142" s="1">
        <f t="shared" si="31"/>
        <v>3</v>
      </c>
      <c r="P142" s="1">
        <f t="shared" si="32"/>
        <v>1</v>
      </c>
      <c r="Q142" s="1">
        <f t="shared" si="33"/>
        <v>3</v>
      </c>
      <c r="R142" s="1">
        <f t="shared" si="34"/>
        <v>4</v>
      </c>
      <c r="S142" s="1">
        <f t="shared" si="35"/>
        <v>3</v>
      </c>
      <c r="T142" s="1">
        <f t="shared" si="36"/>
        <v>14</v>
      </c>
      <c r="U142" s="1"/>
    </row>
    <row r="143" spans="1:21" x14ac:dyDescent="0.25">
      <c r="A143" s="1">
        <v>118</v>
      </c>
      <c r="B143" s="3">
        <v>45462</v>
      </c>
      <c r="C143" s="3">
        <v>45462</v>
      </c>
      <c r="D143" s="3">
        <v>45465</v>
      </c>
      <c r="E143" s="3">
        <v>45467</v>
      </c>
      <c r="F143" s="3">
        <v>45469</v>
      </c>
      <c r="G143" s="3">
        <v>45473</v>
      </c>
      <c r="H143" s="3">
        <v>45474</v>
      </c>
      <c r="I143" s="1" t="s">
        <v>32</v>
      </c>
      <c r="J143" s="1" t="s">
        <v>34</v>
      </c>
      <c r="K143" s="1">
        <v>25</v>
      </c>
      <c r="L143" s="1" t="s">
        <v>52</v>
      </c>
      <c r="M143" s="1" t="str">
        <f t="shared" si="37"/>
        <v>118_25C_Aedes terrens_Goias</v>
      </c>
      <c r="N143" s="1">
        <f t="shared" si="30"/>
        <v>0</v>
      </c>
      <c r="O143" s="1">
        <f>D143-C143</f>
        <v>3</v>
      </c>
      <c r="P143" s="1">
        <f>E143-D143</f>
        <v>2</v>
      </c>
      <c r="Q143" s="1">
        <f>F143-E143</f>
        <v>2</v>
      </c>
      <c r="R143" s="1">
        <f>G143-F143</f>
        <v>4</v>
      </c>
      <c r="S143" s="1">
        <f>H143-G143</f>
        <v>1</v>
      </c>
      <c r="T143" s="1">
        <f t="shared" si="36"/>
        <v>12</v>
      </c>
      <c r="U143" s="1"/>
    </row>
    <row r="144" spans="1:21" x14ac:dyDescent="0.25">
      <c r="A144" s="1">
        <v>119</v>
      </c>
      <c r="B144" s="3">
        <v>45462</v>
      </c>
      <c r="C144" s="3">
        <v>45462</v>
      </c>
      <c r="D144" s="3">
        <v>45465</v>
      </c>
      <c r="E144" s="3">
        <v>45467</v>
      </c>
      <c r="F144" s="3">
        <v>45470</v>
      </c>
      <c r="G144" s="3">
        <v>45474</v>
      </c>
      <c r="H144" s="3">
        <v>45477</v>
      </c>
      <c r="I144" s="1" t="s">
        <v>32</v>
      </c>
      <c r="J144" s="1" t="s">
        <v>34</v>
      </c>
      <c r="K144" s="1">
        <v>25</v>
      </c>
      <c r="L144" s="1" t="s">
        <v>52</v>
      </c>
      <c r="M144" s="1" t="str">
        <f t="shared" si="37"/>
        <v>119_25C_Aedes terrens_Goias</v>
      </c>
      <c r="N144" s="1">
        <f>C144-B144</f>
        <v>0</v>
      </c>
      <c r="O144" s="1">
        <f>D144-C144</f>
        <v>3</v>
      </c>
      <c r="P144" s="1">
        <f t="shared" si="32"/>
        <v>2</v>
      </c>
      <c r="Q144" s="1">
        <f t="shared" si="33"/>
        <v>3</v>
      </c>
      <c r="R144" s="1">
        <f t="shared" si="34"/>
        <v>4</v>
      </c>
      <c r="S144" s="1">
        <f t="shared" si="35"/>
        <v>3</v>
      </c>
      <c r="T144" s="1">
        <f t="shared" si="36"/>
        <v>15</v>
      </c>
      <c r="U144" s="1"/>
    </row>
    <row r="145" spans="1:21" x14ac:dyDescent="0.25">
      <c r="A145" s="1">
        <v>119</v>
      </c>
      <c r="B145" s="3">
        <v>45479</v>
      </c>
      <c r="C145" s="3">
        <v>45479</v>
      </c>
      <c r="D145" s="3">
        <v>45481</v>
      </c>
      <c r="E145" s="3">
        <v>45483</v>
      </c>
      <c r="F145" s="3">
        <v>45485</v>
      </c>
      <c r="G145" s="3">
        <v>45486</v>
      </c>
      <c r="H145" s="3">
        <v>45487</v>
      </c>
      <c r="I145" s="1" t="s">
        <v>32</v>
      </c>
      <c r="J145" s="1" t="s">
        <v>33</v>
      </c>
      <c r="K145" s="1">
        <v>30</v>
      </c>
      <c r="L145" s="1" t="s">
        <v>52</v>
      </c>
      <c r="M145" s="1" t="str">
        <f t="shared" si="37"/>
        <v>119_30C_Aedes terrens_Goias</v>
      </c>
      <c r="N145" s="1">
        <f t="shared" ref="N145" si="38">C145-B145</f>
        <v>0</v>
      </c>
      <c r="O145" s="1">
        <f t="shared" ref="O145" si="39">D145-C145</f>
        <v>2</v>
      </c>
      <c r="P145" s="1">
        <f t="shared" ref="P145" si="40">E145-D145</f>
        <v>2</v>
      </c>
      <c r="Q145" s="1">
        <f t="shared" ref="Q145" si="41">F145-E145</f>
        <v>2</v>
      </c>
      <c r="R145" s="1">
        <f t="shared" ref="R145" si="42">G145-F145</f>
        <v>1</v>
      </c>
      <c r="S145" s="1">
        <f t="shared" ref="S145" si="43">H145-G145</f>
        <v>1</v>
      </c>
      <c r="T145" s="1">
        <f>H145-B145</f>
        <v>8</v>
      </c>
      <c r="U145" s="1"/>
    </row>
    <row r="146" spans="1:21" x14ac:dyDescent="0.25">
      <c r="A146" s="1">
        <v>120</v>
      </c>
      <c r="B146" s="3">
        <v>45462</v>
      </c>
      <c r="C146" s="3">
        <v>45462</v>
      </c>
      <c r="D146" s="3">
        <v>45465</v>
      </c>
      <c r="E146" s="3">
        <v>45467</v>
      </c>
      <c r="F146" s="3">
        <v>45472</v>
      </c>
      <c r="G146" s="3">
        <v>45475</v>
      </c>
      <c r="H146" s="3">
        <v>45480</v>
      </c>
      <c r="I146" s="1" t="s">
        <v>32</v>
      </c>
      <c r="J146" s="1" t="s">
        <v>33</v>
      </c>
      <c r="K146" s="1">
        <v>25</v>
      </c>
      <c r="L146" s="1" t="s">
        <v>52</v>
      </c>
      <c r="M146" s="1" t="str">
        <f t="shared" si="37"/>
        <v>120_25C_Aedes terrens_Goias</v>
      </c>
      <c r="N146" s="1">
        <f t="shared" si="30"/>
        <v>0</v>
      </c>
      <c r="O146" s="1">
        <f t="shared" si="31"/>
        <v>3</v>
      </c>
      <c r="P146" s="1">
        <f t="shared" si="32"/>
        <v>2</v>
      </c>
      <c r="Q146" s="1">
        <f t="shared" si="33"/>
        <v>5</v>
      </c>
      <c r="R146" s="1">
        <f t="shared" si="34"/>
        <v>3</v>
      </c>
      <c r="S146" s="1">
        <f t="shared" si="35"/>
        <v>5</v>
      </c>
      <c r="T146" s="1">
        <f t="shared" si="36"/>
        <v>18</v>
      </c>
      <c r="U146" s="1"/>
    </row>
    <row r="147" spans="1:21" x14ac:dyDescent="0.25">
      <c r="A147" s="1">
        <v>120</v>
      </c>
      <c r="B147" s="3">
        <v>45479</v>
      </c>
      <c r="C147" s="3">
        <v>45479</v>
      </c>
      <c r="D147" s="3">
        <v>45481</v>
      </c>
      <c r="E147" s="3">
        <v>45483</v>
      </c>
      <c r="F147" s="3">
        <v>45485</v>
      </c>
      <c r="G147" s="3">
        <v>45486</v>
      </c>
      <c r="H147" s="3">
        <v>45487</v>
      </c>
      <c r="I147" s="1" t="s">
        <v>32</v>
      </c>
      <c r="J147" s="1" t="s">
        <v>33</v>
      </c>
      <c r="K147" s="1">
        <v>30</v>
      </c>
      <c r="L147" s="1" t="s">
        <v>52</v>
      </c>
      <c r="M147" s="1" t="str">
        <f t="shared" si="37"/>
        <v>120_30C_Aedes terrens_Goias</v>
      </c>
      <c r="N147" s="1">
        <f t="shared" si="30"/>
        <v>0</v>
      </c>
      <c r="O147" s="1">
        <f t="shared" si="31"/>
        <v>2</v>
      </c>
      <c r="P147" s="1">
        <f t="shared" si="32"/>
        <v>2</v>
      </c>
      <c r="Q147" s="1">
        <f t="shared" si="33"/>
        <v>2</v>
      </c>
      <c r="R147" s="1">
        <f t="shared" si="34"/>
        <v>1</v>
      </c>
      <c r="S147" s="1">
        <f t="shared" si="35"/>
        <v>1</v>
      </c>
      <c r="T147" s="1">
        <f t="shared" si="36"/>
        <v>8</v>
      </c>
      <c r="U147" s="1"/>
    </row>
    <row r="148" spans="1:21" x14ac:dyDescent="0.25">
      <c r="A148" s="1">
        <v>121</v>
      </c>
      <c r="B148" s="3">
        <v>45462</v>
      </c>
      <c r="C148" s="3">
        <v>45462</v>
      </c>
      <c r="D148" s="3">
        <v>45466</v>
      </c>
      <c r="E148" s="3">
        <v>45471</v>
      </c>
      <c r="F148" s="3">
        <v>45473</v>
      </c>
      <c r="G148" s="3">
        <v>45474</v>
      </c>
      <c r="H148" s="3">
        <v>45476</v>
      </c>
      <c r="I148" s="1" t="s">
        <v>32</v>
      </c>
      <c r="J148" s="1" t="s">
        <v>34</v>
      </c>
      <c r="K148" s="1">
        <v>25</v>
      </c>
      <c r="L148" s="1" t="s">
        <v>52</v>
      </c>
      <c r="M148" s="1" t="str">
        <f t="shared" si="37"/>
        <v>121_25C_Aedes terrens_Goias</v>
      </c>
      <c r="N148" s="1">
        <f t="shared" si="30"/>
        <v>0</v>
      </c>
      <c r="O148" s="1">
        <f t="shared" si="31"/>
        <v>4</v>
      </c>
      <c r="P148" s="1">
        <f t="shared" si="32"/>
        <v>5</v>
      </c>
      <c r="Q148" s="1">
        <f t="shared" si="33"/>
        <v>2</v>
      </c>
      <c r="R148" s="1">
        <f t="shared" si="34"/>
        <v>1</v>
      </c>
      <c r="S148" s="1">
        <f t="shared" si="35"/>
        <v>2</v>
      </c>
      <c r="T148" s="1">
        <f t="shared" si="36"/>
        <v>14</v>
      </c>
      <c r="U148" s="1"/>
    </row>
    <row r="149" spans="1:21" x14ac:dyDescent="0.25">
      <c r="A149" s="1">
        <v>121</v>
      </c>
      <c r="B149" s="3">
        <v>45484</v>
      </c>
      <c r="C149" s="3">
        <v>45484</v>
      </c>
      <c r="D149" s="3">
        <v>45486</v>
      </c>
      <c r="E149" s="3">
        <v>45487</v>
      </c>
      <c r="F149" s="3">
        <v>45490</v>
      </c>
      <c r="G149" s="3">
        <v>45492</v>
      </c>
      <c r="H149" s="3">
        <v>45494</v>
      </c>
      <c r="I149" s="1" t="s">
        <v>32</v>
      </c>
      <c r="J149" s="1" t="s">
        <v>33</v>
      </c>
      <c r="K149" s="1">
        <v>30</v>
      </c>
      <c r="L149" s="1" t="s">
        <v>52</v>
      </c>
      <c r="M149" s="1" t="str">
        <f t="shared" si="37"/>
        <v>121_30C_Aedes terrens_Goias</v>
      </c>
      <c r="N149" s="1">
        <f t="shared" si="30"/>
        <v>0</v>
      </c>
      <c r="O149" s="1">
        <f t="shared" si="31"/>
        <v>2</v>
      </c>
      <c r="P149" s="1">
        <f t="shared" si="32"/>
        <v>1</v>
      </c>
      <c r="Q149" s="1">
        <f t="shared" si="33"/>
        <v>3</v>
      </c>
      <c r="R149" s="1">
        <f t="shared" si="34"/>
        <v>2</v>
      </c>
      <c r="S149" s="1">
        <f t="shared" si="35"/>
        <v>2</v>
      </c>
      <c r="T149" s="1">
        <f t="shared" si="36"/>
        <v>10</v>
      </c>
      <c r="U149" s="1"/>
    </row>
    <row r="150" spans="1:21" x14ac:dyDescent="0.25">
      <c r="A150" s="1">
        <v>122</v>
      </c>
      <c r="B150" s="3">
        <v>45462</v>
      </c>
      <c r="C150" s="3">
        <v>45462</v>
      </c>
      <c r="D150" s="3">
        <v>45465</v>
      </c>
      <c r="E150" s="3">
        <v>45468</v>
      </c>
      <c r="F150" s="3">
        <v>45470</v>
      </c>
      <c r="G150" s="3">
        <v>45473</v>
      </c>
      <c r="H150" s="3">
        <v>45475</v>
      </c>
      <c r="I150" s="1" t="s">
        <v>32</v>
      </c>
      <c r="J150" s="1" t="s">
        <v>33</v>
      </c>
      <c r="K150" s="1">
        <v>25</v>
      </c>
      <c r="L150" s="1" t="s">
        <v>52</v>
      </c>
      <c r="M150" s="1" t="str">
        <f t="shared" si="37"/>
        <v>122_25C_Aedes terrens_Goias</v>
      </c>
      <c r="N150" s="1">
        <f t="shared" si="30"/>
        <v>0</v>
      </c>
      <c r="O150" s="1">
        <f t="shared" si="31"/>
        <v>3</v>
      </c>
      <c r="P150" s="1">
        <f t="shared" si="32"/>
        <v>3</v>
      </c>
      <c r="Q150" s="1">
        <f t="shared" si="33"/>
        <v>2</v>
      </c>
      <c r="R150" s="1">
        <f t="shared" si="34"/>
        <v>3</v>
      </c>
      <c r="S150" s="1">
        <f t="shared" si="35"/>
        <v>2</v>
      </c>
      <c r="T150" s="1">
        <f t="shared" si="36"/>
        <v>13</v>
      </c>
      <c r="U150" s="1"/>
    </row>
    <row r="151" spans="1:21" x14ac:dyDescent="0.25">
      <c r="A151" s="1">
        <v>122</v>
      </c>
      <c r="B151" s="3">
        <v>45484</v>
      </c>
      <c r="C151" s="3">
        <v>45484</v>
      </c>
      <c r="D151" s="3">
        <v>45486</v>
      </c>
      <c r="E151" s="3">
        <v>45487</v>
      </c>
      <c r="F151" s="3">
        <v>45489</v>
      </c>
      <c r="G151" s="3">
        <v>45496</v>
      </c>
      <c r="H151" s="3">
        <v>45498</v>
      </c>
      <c r="I151" s="1" t="s">
        <v>32</v>
      </c>
      <c r="J151" s="1" t="s">
        <v>33</v>
      </c>
      <c r="K151" s="1">
        <v>30</v>
      </c>
      <c r="L151" s="1" t="s">
        <v>52</v>
      </c>
      <c r="M151" s="1" t="str">
        <f t="shared" si="37"/>
        <v>122_30C_Aedes terrens_Goias</v>
      </c>
      <c r="N151" s="1">
        <f t="shared" si="30"/>
        <v>0</v>
      </c>
      <c r="O151" s="1">
        <f t="shared" si="31"/>
        <v>2</v>
      </c>
      <c r="P151" s="1">
        <f t="shared" si="32"/>
        <v>1</v>
      </c>
      <c r="Q151" s="1">
        <f t="shared" si="33"/>
        <v>2</v>
      </c>
      <c r="R151" s="1">
        <f t="shared" si="34"/>
        <v>7</v>
      </c>
      <c r="S151" s="1">
        <f t="shared" si="35"/>
        <v>2</v>
      </c>
      <c r="T151" s="1">
        <f t="shared" si="36"/>
        <v>14</v>
      </c>
      <c r="U151" s="1"/>
    </row>
    <row r="152" spans="1:21" x14ac:dyDescent="0.25">
      <c r="A152" s="1">
        <v>123</v>
      </c>
      <c r="B152" s="3">
        <v>45462</v>
      </c>
      <c r="C152" s="3">
        <v>45462</v>
      </c>
      <c r="D152" s="3">
        <v>45465</v>
      </c>
      <c r="E152" s="3">
        <v>45467</v>
      </c>
      <c r="F152" s="3">
        <v>45469</v>
      </c>
      <c r="G152" s="3">
        <v>45475</v>
      </c>
      <c r="H152" s="3">
        <v>45478</v>
      </c>
      <c r="I152" s="1" t="s">
        <v>32</v>
      </c>
      <c r="J152" s="1" t="s">
        <v>34</v>
      </c>
      <c r="K152" s="1">
        <v>25</v>
      </c>
      <c r="L152" s="1" t="s">
        <v>52</v>
      </c>
      <c r="M152" s="1" t="str">
        <f t="shared" si="37"/>
        <v>123_25C_Aedes terrens_Goias</v>
      </c>
      <c r="N152" s="1">
        <f t="shared" si="30"/>
        <v>0</v>
      </c>
      <c r="O152" s="1">
        <f t="shared" si="31"/>
        <v>3</v>
      </c>
      <c r="P152" s="1">
        <f t="shared" si="32"/>
        <v>2</v>
      </c>
      <c r="Q152" s="1">
        <f t="shared" si="33"/>
        <v>2</v>
      </c>
      <c r="R152" s="1">
        <f t="shared" si="34"/>
        <v>6</v>
      </c>
      <c r="S152" s="1">
        <f t="shared" si="35"/>
        <v>3</v>
      </c>
      <c r="T152" s="1">
        <f t="shared" si="36"/>
        <v>16</v>
      </c>
      <c r="U152" s="1"/>
    </row>
    <row r="153" spans="1:21" x14ac:dyDescent="0.25">
      <c r="A153" s="1">
        <v>123</v>
      </c>
      <c r="B153" s="3">
        <v>45484</v>
      </c>
      <c r="C153" s="3">
        <v>45484</v>
      </c>
      <c r="D153" s="3">
        <v>45486</v>
      </c>
      <c r="E153" s="3">
        <v>45487</v>
      </c>
      <c r="F153" s="3">
        <v>45489</v>
      </c>
      <c r="G153" s="3">
        <v>45493</v>
      </c>
      <c r="H153" s="3">
        <v>45495</v>
      </c>
      <c r="I153" s="1" t="s">
        <v>32</v>
      </c>
      <c r="J153" s="1" t="s">
        <v>33</v>
      </c>
      <c r="K153" s="1">
        <v>30</v>
      </c>
      <c r="L153" s="1" t="s">
        <v>52</v>
      </c>
      <c r="M153" s="1" t="str">
        <f t="shared" si="37"/>
        <v>123_30C_Aedes terrens_Goias</v>
      </c>
      <c r="N153" s="1">
        <f t="shared" si="30"/>
        <v>0</v>
      </c>
      <c r="O153" s="1">
        <f t="shared" si="31"/>
        <v>2</v>
      </c>
      <c r="P153" s="1">
        <f t="shared" si="32"/>
        <v>1</v>
      </c>
      <c r="Q153" s="1">
        <f t="shared" si="33"/>
        <v>2</v>
      </c>
      <c r="R153" s="1">
        <f t="shared" si="34"/>
        <v>4</v>
      </c>
      <c r="S153" s="1">
        <f t="shared" si="35"/>
        <v>2</v>
      </c>
      <c r="T153" s="1">
        <f t="shared" si="36"/>
        <v>11</v>
      </c>
      <c r="U153" s="1"/>
    </row>
    <row r="154" spans="1:21" x14ac:dyDescent="0.25">
      <c r="A154" s="1">
        <v>124</v>
      </c>
      <c r="B154" s="3">
        <v>45462</v>
      </c>
      <c r="C154" s="3">
        <v>45462</v>
      </c>
      <c r="D154" s="3">
        <v>45465</v>
      </c>
      <c r="E154" s="3">
        <v>45466</v>
      </c>
      <c r="F154" s="3">
        <v>45468</v>
      </c>
      <c r="G154" s="3">
        <v>45472</v>
      </c>
      <c r="H154" s="3">
        <v>45475</v>
      </c>
      <c r="I154" s="1" t="s">
        <v>32</v>
      </c>
      <c r="J154" s="1" t="s">
        <v>33</v>
      </c>
      <c r="K154" s="1">
        <v>25</v>
      </c>
      <c r="L154" s="1" t="s">
        <v>52</v>
      </c>
      <c r="M154" s="1" t="str">
        <f t="shared" si="37"/>
        <v>124_25C_Aedes terrens_Goias</v>
      </c>
      <c r="N154" s="1">
        <f t="shared" si="30"/>
        <v>0</v>
      </c>
      <c r="O154" s="1">
        <f t="shared" si="31"/>
        <v>3</v>
      </c>
      <c r="P154" s="1">
        <f t="shared" si="32"/>
        <v>1</v>
      </c>
      <c r="Q154" s="1">
        <f t="shared" si="33"/>
        <v>2</v>
      </c>
      <c r="R154" s="1">
        <f t="shared" si="34"/>
        <v>4</v>
      </c>
      <c r="S154" s="1">
        <f t="shared" si="35"/>
        <v>3</v>
      </c>
      <c r="T154" s="1">
        <f t="shared" si="36"/>
        <v>13</v>
      </c>
      <c r="U154" s="1"/>
    </row>
    <row r="155" spans="1:21" x14ac:dyDescent="0.25">
      <c r="A155" s="1">
        <v>124</v>
      </c>
      <c r="B155" s="3">
        <v>45484</v>
      </c>
      <c r="C155" s="3">
        <v>45484</v>
      </c>
      <c r="D155" s="3">
        <v>45487</v>
      </c>
      <c r="E155" s="3">
        <v>45488</v>
      </c>
      <c r="F155" s="3">
        <v>45490</v>
      </c>
      <c r="G155" s="3">
        <v>45492</v>
      </c>
      <c r="H155" s="3">
        <v>45494</v>
      </c>
      <c r="I155" s="1" t="s">
        <v>32</v>
      </c>
      <c r="J155" s="1" t="s">
        <v>33</v>
      </c>
      <c r="K155" s="1">
        <v>30</v>
      </c>
      <c r="L155" s="1" t="s">
        <v>52</v>
      </c>
      <c r="M155" s="1" t="str">
        <f t="shared" si="37"/>
        <v>124_30C_Aedes terrens_Goias</v>
      </c>
      <c r="N155" s="1">
        <f t="shared" si="30"/>
        <v>0</v>
      </c>
      <c r="O155" s="1">
        <f t="shared" si="31"/>
        <v>3</v>
      </c>
      <c r="P155" s="1">
        <f t="shared" si="32"/>
        <v>1</v>
      </c>
      <c r="Q155" s="1">
        <f t="shared" si="33"/>
        <v>2</v>
      </c>
      <c r="R155" s="1">
        <f t="shared" si="34"/>
        <v>2</v>
      </c>
      <c r="S155" s="1">
        <f t="shared" si="35"/>
        <v>2</v>
      </c>
      <c r="T155" s="1">
        <f t="shared" si="36"/>
        <v>10</v>
      </c>
      <c r="U155" s="1"/>
    </row>
    <row r="156" spans="1:21" x14ac:dyDescent="0.25">
      <c r="A156" s="1">
        <v>125</v>
      </c>
      <c r="B156" s="3">
        <v>45462</v>
      </c>
      <c r="C156" s="3">
        <v>45462</v>
      </c>
      <c r="D156" s="3">
        <v>45465</v>
      </c>
      <c r="E156" s="3">
        <v>45466</v>
      </c>
      <c r="F156" s="3">
        <v>45468</v>
      </c>
      <c r="G156" s="3">
        <v>45472</v>
      </c>
      <c r="H156" s="3">
        <v>45475</v>
      </c>
      <c r="I156" s="1" t="s">
        <v>32</v>
      </c>
      <c r="J156" s="1" t="s">
        <v>33</v>
      </c>
      <c r="K156" s="1">
        <v>25</v>
      </c>
      <c r="L156" s="1" t="s">
        <v>52</v>
      </c>
      <c r="M156" s="1" t="str">
        <f t="shared" si="37"/>
        <v>125_25C_Aedes terrens_Goias</v>
      </c>
      <c r="N156" s="1">
        <f t="shared" si="30"/>
        <v>0</v>
      </c>
      <c r="O156" s="1">
        <f t="shared" si="31"/>
        <v>3</v>
      </c>
      <c r="P156" s="1">
        <f t="shared" si="32"/>
        <v>1</v>
      </c>
      <c r="Q156" s="1">
        <f t="shared" si="33"/>
        <v>2</v>
      </c>
      <c r="R156" s="1">
        <f t="shared" si="34"/>
        <v>4</v>
      </c>
      <c r="S156" s="1">
        <f t="shared" si="35"/>
        <v>3</v>
      </c>
      <c r="T156" s="1">
        <f t="shared" si="36"/>
        <v>13</v>
      </c>
      <c r="U156" s="1"/>
    </row>
    <row r="157" spans="1:21" x14ac:dyDescent="0.25">
      <c r="A157" s="1">
        <v>125</v>
      </c>
      <c r="B157" s="3">
        <v>45484</v>
      </c>
      <c r="C157" s="3">
        <v>45484</v>
      </c>
      <c r="D157" s="3">
        <v>45486</v>
      </c>
      <c r="E157" s="3">
        <v>45487</v>
      </c>
      <c r="F157" s="3">
        <v>45490</v>
      </c>
      <c r="G157" s="3">
        <v>45492</v>
      </c>
      <c r="H157" s="3">
        <v>45495</v>
      </c>
      <c r="I157" s="1" t="s">
        <v>32</v>
      </c>
      <c r="J157" s="1" t="s">
        <v>34</v>
      </c>
      <c r="K157" s="1">
        <v>30</v>
      </c>
      <c r="L157" s="1" t="s">
        <v>52</v>
      </c>
      <c r="M157" s="1" t="str">
        <f t="shared" si="37"/>
        <v>125_30C_Aedes terrens_Goias</v>
      </c>
      <c r="N157" s="1">
        <f t="shared" si="30"/>
        <v>0</v>
      </c>
      <c r="O157" s="1">
        <f t="shared" si="31"/>
        <v>2</v>
      </c>
      <c r="P157" s="1">
        <f t="shared" si="32"/>
        <v>1</v>
      </c>
      <c r="Q157" s="1">
        <f t="shared" si="33"/>
        <v>3</v>
      </c>
      <c r="R157" s="1">
        <f t="shared" si="34"/>
        <v>2</v>
      </c>
      <c r="S157" s="1">
        <f t="shared" si="35"/>
        <v>3</v>
      </c>
      <c r="T157" s="1">
        <f t="shared" si="36"/>
        <v>11</v>
      </c>
      <c r="U157" s="1"/>
    </row>
    <row r="158" spans="1:21" x14ac:dyDescent="0.25">
      <c r="A158" s="1">
        <v>126</v>
      </c>
      <c r="B158" s="3">
        <v>45462</v>
      </c>
      <c r="C158" s="3">
        <v>45462</v>
      </c>
      <c r="D158" s="3">
        <v>45465</v>
      </c>
      <c r="E158" s="3">
        <v>45467</v>
      </c>
      <c r="F158" s="3">
        <v>45469</v>
      </c>
      <c r="G158" s="3">
        <v>45473</v>
      </c>
      <c r="H158" s="3">
        <v>45476</v>
      </c>
      <c r="I158" s="1" t="s">
        <v>32</v>
      </c>
      <c r="J158" s="1" t="s">
        <v>34</v>
      </c>
      <c r="K158" s="1">
        <v>25</v>
      </c>
      <c r="L158" s="1" t="s">
        <v>52</v>
      </c>
      <c r="M158" s="1" t="str">
        <f t="shared" si="37"/>
        <v>126_25C_Aedes terrens_Goias</v>
      </c>
      <c r="N158" s="1">
        <f t="shared" si="30"/>
        <v>0</v>
      </c>
      <c r="O158" s="1">
        <f t="shared" si="31"/>
        <v>3</v>
      </c>
      <c r="P158" s="1">
        <f t="shared" si="32"/>
        <v>2</v>
      </c>
      <c r="Q158" s="1">
        <f t="shared" si="33"/>
        <v>2</v>
      </c>
      <c r="R158" s="1">
        <f t="shared" si="34"/>
        <v>4</v>
      </c>
      <c r="S158" s="1">
        <f t="shared" si="35"/>
        <v>3</v>
      </c>
      <c r="T158" s="1">
        <f t="shared" si="36"/>
        <v>14</v>
      </c>
      <c r="U158" s="1"/>
    </row>
    <row r="159" spans="1:21" x14ac:dyDescent="0.25">
      <c r="A159" s="1">
        <v>127</v>
      </c>
      <c r="B159" s="3">
        <v>45484</v>
      </c>
      <c r="C159" s="3">
        <v>45484</v>
      </c>
      <c r="D159" s="3">
        <v>45487</v>
      </c>
      <c r="E159" s="3">
        <v>45489</v>
      </c>
      <c r="F159" s="3">
        <v>45490</v>
      </c>
      <c r="G159" s="3">
        <v>45492</v>
      </c>
      <c r="H159" s="3">
        <v>45494</v>
      </c>
      <c r="I159" s="1" t="s">
        <v>32</v>
      </c>
      <c r="J159" s="1" t="s">
        <v>33</v>
      </c>
      <c r="K159" s="1">
        <v>30</v>
      </c>
      <c r="L159" s="1" t="s">
        <v>52</v>
      </c>
      <c r="M159" s="1" t="str">
        <f t="shared" si="37"/>
        <v>127_30C_Aedes terrens_Goias</v>
      </c>
      <c r="N159" s="1">
        <f t="shared" si="30"/>
        <v>0</v>
      </c>
      <c r="O159" s="1">
        <f t="shared" si="31"/>
        <v>3</v>
      </c>
      <c r="P159" s="1">
        <f t="shared" si="32"/>
        <v>2</v>
      </c>
      <c r="Q159" s="1">
        <f t="shared" si="33"/>
        <v>1</v>
      </c>
      <c r="R159" s="1">
        <f t="shared" si="34"/>
        <v>2</v>
      </c>
      <c r="S159" s="1">
        <f t="shared" si="35"/>
        <v>2</v>
      </c>
      <c r="T159" s="1">
        <f t="shared" si="36"/>
        <v>10</v>
      </c>
      <c r="U159" s="1"/>
    </row>
    <row r="160" spans="1:21" x14ac:dyDescent="0.25">
      <c r="A160" s="1">
        <v>128</v>
      </c>
      <c r="B160" s="3">
        <v>45462</v>
      </c>
      <c r="C160" s="3">
        <v>45462</v>
      </c>
      <c r="D160" s="3">
        <v>45465</v>
      </c>
      <c r="E160" s="3">
        <v>45468</v>
      </c>
      <c r="F160" s="3">
        <v>45471</v>
      </c>
      <c r="G160" s="3">
        <v>45473</v>
      </c>
      <c r="H160" s="3">
        <v>45476</v>
      </c>
      <c r="I160" s="1" t="s">
        <v>32</v>
      </c>
      <c r="J160" s="1" t="s">
        <v>33</v>
      </c>
      <c r="K160" s="1">
        <v>25</v>
      </c>
      <c r="L160" s="1" t="s">
        <v>52</v>
      </c>
      <c r="M160" s="1" t="str">
        <f t="shared" si="37"/>
        <v>128_25C_Aedes terrens_Goias</v>
      </c>
      <c r="N160" s="1">
        <f t="shared" si="30"/>
        <v>0</v>
      </c>
      <c r="O160" s="1">
        <f t="shared" si="31"/>
        <v>3</v>
      </c>
      <c r="P160" s="1">
        <f t="shared" si="32"/>
        <v>3</v>
      </c>
      <c r="Q160" s="1">
        <f t="shared" si="33"/>
        <v>3</v>
      </c>
      <c r="R160" s="1">
        <f t="shared" si="34"/>
        <v>2</v>
      </c>
      <c r="S160" s="1">
        <f t="shared" si="35"/>
        <v>3</v>
      </c>
      <c r="T160" s="1">
        <f t="shared" si="36"/>
        <v>14</v>
      </c>
      <c r="U160" s="1"/>
    </row>
    <row r="161" spans="1:21" x14ac:dyDescent="0.25">
      <c r="A161" s="1">
        <v>129</v>
      </c>
      <c r="B161" s="3">
        <v>45462</v>
      </c>
      <c r="C161" s="3">
        <v>45462</v>
      </c>
      <c r="D161" s="3">
        <v>45465</v>
      </c>
      <c r="E161" s="3">
        <v>45466</v>
      </c>
      <c r="F161" s="3">
        <v>45468</v>
      </c>
      <c r="G161" s="3">
        <v>45472</v>
      </c>
      <c r="H161" s="3">
        <v>45475</v>
      </c>
      <c r="I161" s="1" t="s">
        <v>32</v>
      </c>
      <c r="J161" s="1" t="s">
        <v>33</v>
      </c>
      <c r="K161" s="1">
        <v>25</v>
      </c>
      <c r="L161" s="1" t="s">
        <v>52</v>
      </c>
      <c r="M161" s="1" t="str">
        <f t="shared" si="37"/>
        <v>129_25C_Aedes terrens_Goias</v>
      </c>
      <c r="N161" s="1">
        <f t="shared" si="30"/>
        <v>0</v>
      </c>
      <c r="O161" s="1">
        <f t="shared" si="31"/>
        <v>3</v>
      </c>
      <c r="P161" s="1">
        <f t="shared" si="32"/>
        <v>1</v>
      </c>
      <c r="Q161" s="1">
        <f t="shared" si="33"/>
        <v>2</v>
      </c>
      <c r="R161" s="1">
        <f t="shared" si="34"/>
        <v>4</v>
      </c>
      <c r="S161" s="1">
        <f t="shared" si="35"/>
        <v>3</v>
      </c>
      <c r="T161" s="1">
        <f t="shared" si="36"/>
        <v>13</v>
      </c>
      <c r="U161" s="1"/>
    </row>
    <row r="162" spans="1:21" x14ac:dyDescent="0.25">
      <c r="A162" s="1">
        <v>130</v>
      </c>
      <c r="B162" s="3">
        <v>45462</v>
      </c>
      <c r="C162" s="3">
        <v>45462</v>
      </c>
      <c r="D162" s="3">
        <v>45465</v>
      </c>
      <c r="E162" s="3">
        <v>45466</v>
      </c>
      <c r="F162" s="3">
        <v>45468</v>
      </c>
      <c r="G162" s="3">
        <v>45475</v>
      </c>
      <c r="H162" s="3">
        <v>45476</v>
      </c>
      <c r="I162" s="1" t="s">
        <v>32</v>
      </c>
      <c r="J162" s="1" t="s">
        <v>34</v>
      </c>
      <c r="K162" s="1">
        <v>25</v>
      </c>
      <c r="L162" s="1" t="s">
        <v>52</v>
      </c>
      <c r="M162" s="1" t="str">
        <f t="shared" si="37"/>
        <v>130_25C_Aedes terrens_Goias</v>
      </c>
      <c r="N162" s="1">
        <f t="shared" ref="N162:N196" si="44">C162-B162</f>
        <v>0</v>
      </c>
      <c r="O162" s="1">
        <f t="shared" ref="O162:O196" si="45">D162-C162</f>
        <v>3</v>
      </c>
      <c r="P162" s="1">
        <f t="shared" ref="P162:P196" si="46">E162-D162</f>
        <v>1</v>
      </c>
      <c r="Q162" s="1">
        <f t="shared" ref="Q162:Q196" si="47">F162-E162</f>
        <v>2</v>
      </c>
      <c r="R162" s="1">
        <f t="shared" ref="R162:R196" si="48">G162-F162</f>
        <v>7</v>
      </c>
      <c r="S162" s="1">
        <f t="shared" ref="S162:S196" si="49">H162-G162</f>
        <v>1</v>
      </c>
      <c r="T162" s="1">
        <f t="shared" ref="T162:T196" si="50">H162-B162</f>
        <v>14</v>
      </c>
      <c r="U162" s="1"/>
    </row>
    <row r="163" spans="1:21" x14ac:dyDescent="0.25">
      <c r="A163" s="1">
        <v>131</v>
      </c>
      <c r="B163" s="3">
        <v>45486</v>
      </c>
      <c r="C163" s="3">
        <v>45486</v>
      </c>
      <c r="D163" s="3">
        <v>45487</v>
      </c>
      <c r="E163" s="3">
        <v>45490</v>
      </c>
      <c r="F163" s="3">
        <v>45492</v>
      </c>
      <c r="G163" s="3">
        <v>45495</v>
      </c>
      <c r="H163" s="3">
        <v>45497</v>
      </c>
      <c r="I163" s="1" t="s">
        <v>32</v>
      </c>
      <c r="J163" s="1" t="s">
        <v>33</v>
      </c>
      <c r="K163" s="1">
        <v>30</v>
      </c>
      <c r="L163" s="1" t="s">
        <v>52</v>
      </c>
      <c r="M163" s="1" t="str">
        <f t="shared" si="37"/>
        <v>131_30C_Aedes terrens_Goias</v>
      </c>
      <c r="N163" s="1">
        <f t="shared" si="44"/>
        <v>0</v>
      </c>
      <c r="O163" s="1">
        <f t="shared" si="45"/>
        <v>1</v>
      </c>
      <c r="P163" s="1">
        <f t="shared" si="46"/>
        <v>3</v>
      </c>
      <c r="Q163" s="1">
        <f t="shared" si="47"/>
        <v>2</v>
      </c>
      <c r="R163" s="1">
        <f t="shared" si="48"/>
        <v>3</v>
      </c>
      <c r="S163" s="1">
        <f t="shared" si="49"/>
        <v>2</v>
      </c>
      <c r="T163" s="1">
        <f t="shared" si="50"/>
        <v>11</v>
      </c>
      <c r="U163" s="1"/>
    </row>
    <row r="164" spans="1:21" x14ac:dyDescent="0.25">
      <c r="A164" s="1">
        <v>132</v>
      </c>
      <c r="B164" s="3">
        <v>45462</v>
      </c>
      <c r="C164" s="3">
        <v>45462</v>
      </c>
      <c r="D164" s="3">
        <v>45465</v>
      </c>
      <c r="E164" s="3">
        <v>45468</v>
      </c>
      <c r="F164" s="3">
        <v>45471</v>
      </c>
      <c r="G164" s="3">
        <v>45473</v>
      </c>
      <c r="H164" s="3">
        <v>45476</v>
      </c>
      <c r="I164" s="1" t="s">
        <v>32</v>
      </c>
      <c r="J164" s="1" t="s">
        <v>34</v>
      </c>
      <c r="K164" s="1">
        <v>25</v>
      </c>
      <c r="L164" s="1" t="s">
        <v>52</v>
      </c>
      <c r="M164" s="1" t="str">
        <f t="shared" si="37"/>
        <v>132_25C_Aedes terrens_Goias</v>
      </c>
      <c r="N164" s="1">
        <f t="shared" si="44"/>
        <v>0</v>
      </c>
      <c r="O164" s="1">
        <f t="shared" si="45"/>
        <v>3</v>
      </c>
      <c r="P164" s="1">
        <f t="shared" si="46"/>
        <v>3</v>
      </c>
      <c r="Q164" s="1">
        <f t="shared" si="47"/>
        <v>3</v>
      </c>
      <c r="R164" s="1">
        <f t="shared" si="48"/>
        <v>2</v>
      </c>
      <c r="S164" s="1">
        <f t="shared" si="49"/>
        <v>3</v>
      </c>
      <c r="T164" s="1">
        <f t="shared" si="50"/>
        <v>14</v>
      </c>
      <c r="U164" s="1"/>
    </row>
    <row r="165" spans="1:21" x14ac:dyDescent="0.25">
      <c r="A165" s="1">
        <v>133</v>
      </c>
      <c r="B165" s="3">
        <v>45462</v>
      </c>
      <c r="C165" s="3">
        <v>45462</v>
      </c>
      <c r="D165" s="3">
        <v>45465</v>
      </c>
      <c r="E165" s="3">
        <v>45467</v>
      </c>
      <c r="F165" s="3">
        <v>45469</v>
      </c>
      <c r="G165" s="3">
        <v>45473</v>
      </c>
      <c r="H165" s="3">
        <v>45476</v>
      </c>
      <c r="I165" s="1" t="s">
        <v>32</v>
      </c>
      <c r="J165" s="1" t="s">
        <v>34</v>
      </c>
      <c r="K165" s="1">
        <v>25</v>
      </c>
      <c r="L165" s="1" t="s">
        <v>52</v>
      </c>
      <c r="M165" s="1" t="str">
        <f t="shared" si="37"/>
        <v>133_25C_Aedes terrens_Goias</v>
      </c>
      <c r="N165" s="1">
        <f t="shared" si="44"/>
        <v>0</v>
      </c>
      <c r="O165" s="1">
        <f t="shared" si="45"/>
        <v>3</v>
      </c>
      <c r="P165" s="1">
        <f t="shared" si="46"/>
        <v>2</v>
      </c>
      <c r="Q165" s="1">
        <f t="shared" si="47"/>
        <v>2</v>
      </c>
      <c r="R165" s="1">
        <f t="shared" si="48"/>
        <v>4</v>
      </c>
      <c r="S165" s="1">
        <f t="shared" si="49"/>
        <v>3</v>
      </c>
      <c r="T165" s="1">
        <f t="shared" si="50"/>
        <v>14</v>
      </c>
      <c r="U165" s="1"/>
    </row>
    <row r="166" spans="1:21" x14ac:dyDescent="0.25">
      <c r="A166" s="1">
        <v>133</v>
      </c>
      <c r="B166" s="3">
        <v>45494</v>
      </c>
      <c r="C166" s="3">
        <v>45494</v>
      </c>
      <c r="D166" s="3">
        <v>45496</v>
      </c>
      <c r="E166" s="3">
        <v>45499</v>
      </c>
      <c r="F166" s="3">
        <v>45501</v>
      </c>
      <c r="G166" s="3">
        <v>45504</v>
      </c>
      <c r="H166" s="3">
        <v>45507</v>
      </c>
      <c r="I166" s="1" t="s">
        <v>32</v>
      </c>
      <c r="J166" s="1" t="s">
        <v>34</v>
      </c>
      <c r="K166" s="1">
        <v>30</v>
      </c>
      <c r="L166" s="1" t="s">
        <v>52</v>
      </c>
      <c r="M166" s="1" t="str">
        <f t="shared" si="37"/>
        <v>133_30C_Aedes terrens_Goias</v>
      </c>
      <c r="N166" s="1">
        <f t="shared" si="44"/>
        <v>0</v>
      </c>
      <c r="O166" s="1">
        <f t="shared" si="45"/>
        <v>2</v>
      </c>
      <c r="P166" s="1">
        <f t="shared" si="46"/>
        <v>3</v>
      </c>
      <c r="Q166" s="1">
        <f t="shared" si="47"/>
        <v>2</v>
      </c>
      <c r="R166" s="1">
        <f t="shared" si="48"/>
        <v>3</v>
      </c>
      <c r="S166" s="1">
        <f t="shared" si="49"/>
        <v>3</v>
      </c>
      <c r="T166" s="1">
        <f t="shared" si="50"/>
        <v>13</v>
      </c>
      <c r="U166" s="1"/>
    </row>
    <row r="167" spans="1:21" x14ac:dyDescent="0.25">
      <c r="A167" s="1">
        <v>134</v>
      </c>
      <c r="B167" s="3">
        <v>45462</v>
      </c>
      <c r="C167" s="3">
        <v>45462</v>
      </c>
      <c r="D167" s="3">
        <v>45465</v>
      </c>
      <c r="E167" s="3">
        <v>45467</v>
      </c>
      <c r="F167" s="3">
        <v>45469</v>
      </c>
      <c r="G167" s="3">
        <v>45474</v>
      </c>
      <c r="H167" s="3">
        <v>45476</v>
      </c>
      <c r="I167" s="1" t="s">
        <v>32</v>
      </c>
      <c r="J167" s="1" t="s">
        <v>33</v>
      </c>
      <c r="K167" s="1">
        <v>25</v>
      </c>
      <c r="L167" s="1" t="s">
        <v>52</v>
      </c>
      <c r="M167" s="1" t="str">
        <f t="shared" si="37"/>
        <v>134_25C_Aedes terrens_Goias</v>
      </c>
      <c r="N167" s="1">
        <f t="shared" si="44"/>
        <v>0</v>
      </c>
      <c r="O167" s="1">
        <f t="shared" si="45"/>
        <v>3</v>
      </c>
      <c r="P167" s="1">
        <f t="shared" si="46"/>
        <v>2</v>
      </c>
      <c r="Q167" s="1">
        <f t="shared" si="47"/>
        <v>2</v>
      </c>
      <c r="R167" s="1">
        <f t="shared" si="48"/>
        <v>5</v>
      </c>
      <c r="S167" s="1">
        <f t="shared" si="49"/>
        <v>2</v>
      </c>
      <c r="T167" s="1">
        <f t="shared" si="50"/>
        <v>14</v>
      </c>
      <c r="U167" s="1"/>
    </row>
    <row r="168" spans="1:21" x14ac:dyDescent="0.25">
      <c r="A168" s="1">
        <v>134</v>
      </c>
      <c r="B168" s="3">
        <v>45508</v>
      </c>
      <c r="C168" s="3">
        <v>45508</v>
      </c>
      <c r="D168" s="3">
        <v>45510</v>
      </c>
      <c r="E168" s="3">
        <v>45511</v>
      </c>
      <c r="F168" s="3">
        <v>45515</v>
      </c>
      <c r="G168" s="3">
        <v>45518</v>
      </c>
      <c r="H168" s="3">
        <v>45521</v>
      </c>
      <c r="I168" s="1" t="s">
        <v>32</v>
      </c>
      <c r="J168" s="1" t="s">
        <v>34</v>
      </c>
      <c r="K168" s="1">
        <v>30</v>
      </c>
      <c r="L168" s="1" t="s">
        <v>52</v>
      </c>
      <c r="M168" s="1" t="str">
        <f t="shared" si="37"/>
        <v>134_30C_Aedes terrens_Goias</v>
      </c>
      <c r="N168" s="1">
        <f t="shared" si="44"/>
        <v>0</v>
      </c>
      <c r="O168" s="1">
        <f t="shared" si="45"/>
        <v>2</v>
      </c>
      <c r="P168" s="1">
        <f t="shared" si="46"/>
        <v>1</v>
      </c>
      <c r="Q168" s="1">
        <f t="shared" si="47"/>
        <v>4</v>
      </c>
      <c r="R168" s="1">
        <f t="shared" si="48"/>
        <v>3</v>
      </c>
      <c r="S168" s="1">
        <f t="shared" si="49"/>
        <v>3</v>
      </c>
      <c r="T168" s="1">
        <f t="shared" si="50"/>
        <v>13</v>
      </c>
      <c r="U168" s="1"/>
    </row>
    <row r="169" spans="1:21" x14ac:dyDescent="0.25">
      <c r="A169" s="1">
        <v>135</v>
      </c>
      <c r="B169" s="3">
        <v>45462</v>
      </c>
      <c r="C169" s="3">
        <v>45462</v>
      </c>
      <c r="D169" s="3">
        <v>45465</v>
      </c>
      <c r="E169" s="3">
        <v>45466</v>
      </c>
      <c r="F169" s="3">
        <v>45468</v>
      </c>
      <c r="G169" s="3">
        <v>45473</v>
      </c>
      <c r="H169" s="3">
        <v>45476</v>
      </c>
      <c r="I169" s="1" t="s">
        <v>32</v>
      </c>
      <c r="J169" s="1" t="s">
        <v>34</v>
      </c>
      <c r="K169" s="1">
        <v>25</v>
      </c>
      <c r="L169" s="1" t="s">
        <v>52</v>
      </c>
      <c r="M169" s="1" t="str">
        <f t="shared" si="37"/>
        <v>135_25C_Aedes terrens_Goias</v>
      </c>
      <c r="N169" s="1">
        <f t="shared" si="44"/>
        <v>0</v>
      </c>
      <c r="O169" s="1">
        <f t="shared" si="45"/>
        <v>3</v>
      </c>
      <c r="P169" s="1">
        <f t="shared" si="46"/>
        <v>1</v>
      </c>
      <c r="Q169" s="1">
        <f t="shared" si="47"/>
        <v>2</v>
      </c>
      <c r="R169" s="1">
        <f t="shared" si="48"/>
        <v>5</v>
      </c>
      <c r="S169" s="1">
        <f t="shared" si="49"/>
        <v>3</v>
      </c>
      <c r="T169" s="1">
        <f t="shared" si="50"/>
        <v>14</v>
      </c>
      <c r="U169" s="1"/>
    </row>
    <row r="170" spans="1:21" x14ac:dyDescent="0.25">
      <c r="A170" s="1">
        <v>135</v>
      </c>
      <c r="B170" s="3">
        <v>45511</v>
      </c>
      <c r="C170" s="3">
        <v>45511</v>
      </c>
      <c r="D170" s="3">
        <v>45512</v>
      </c>
      <c r="E170" s="3">
        <v>45514</v>
      </c>
      <c r="F170" s="3">
        <v>45516</v>
      </c>
      <c r="G170" s="3">
        <v>45520</v>
      </c>
      <c r="H170" s="3">
        <v>45522</v>
      </c>
      <c r="I170" s="1" t="s">
        <v>32</v>
      </c>
      <c r="J170" s="1" t="s">
        <v>33</v>
      </c>
      <c r="K170" s="1">
        <v>30</v>
      </c>
      <c r="L170" s="1" t="s">
        <v>52</v>
      </c>
      <c r="M170" s="1" t="str">
        <f t="shared" si="37"/>
        <v>135_30C_Aedes terrens_Goias</v>
      </c>
      <c r="N170" s="1">
        <f t="shared" si="44"/>
        <v>0</v>
      </c>
      <c r="O170" s="1">
        <f t="shared" si="45"/>
        <v>1</v>
      </c>
      <c r="P170" s="1">
        <f t="shared" si="46"/>
        <v>2</v>
      </c>
      <c r="Q170" s="1">
        <f t="shared" si="47"/>
        <v>2</v>
      </c>
      <c r="R170" s="1">
        <f t="shared" si="48"/>
        <v>4</v>
      </c>
      <c r="S170" s="1">
        <f t="shared" si="49"/>
        <v>2</v>
      </c>
      <c r="T170" s="1">
        <f t="shared" si="50"/>
        <v>11</v>
      </c>
      <c r="U170" s="1"/>
    </row>
    <row r="171" spans="1:21" x14ac:dyDescent="0.25">
      <c r="A171" s="1">
        <v>136</v>
      </c>
      <c r="B171" s="3">
        <v>45462</v>
      </c>
      <c r="C171" s="3">
        <v>45462</v>
      </c>
      <c r="D171" s="3">
        <v>45465</v>
      </c>
      <c r="E171" s="3">
        <v>45467</v>
      </c>
      <c r="F171" s="3">
        <v>45470</v>
      </c>
      <c r="G171" s="3">
        <v>45474</v>
      </c>
      <c r="H171" s="3">
        <v>45477</v>
      </c>
      <c r="I171" s="1" t="s">
        <v>32</v>
      </c>
      <c r="J171" s="1" t="s">
        <v>34</v>
      </c>
      <c r="K171" s="1">
        <v>25</v>
      </c>
      <c r="L171" s="1" t="s">
        <v>52</v>
      </c>
      <c r="M171" s="1" t="str">
        <f t="shared" si="37"/>
        <v>136_25C_Aedes terrens_Goias</v>
      </c>
      <c r="N171" s="1">
        <f t="shared" si="44"/>
        <v>0</v>
      </c>
      <c r="O171" s="1">
        <f t="shared" si="45"/>
        <v>3</v>
      </c>
      <c r="P171" s="1">
        <f t="shared" si="46"/>
        <v>2</v>
      </c>
      <c r="Q171" s="1">
        <f t="shared" si="47"/>
        <v>3</v>
      </c>
      <c r="R171" s="1">
        <f t="shared" si="48"/>
        <v>4</v>
      </c>
      <c r="S171" s="1">
        <f t="shared" si="49"/>
        <v>3</v>
      </c>
      <c r="T171" s="1">
        <f t="shared" si="50"/>
        <v>15</v>
      </c>
      <c r="U171" s="1"/>
    </row>
    <row r="172" spans="1:21" x14ac:dyDescent="0.25">
      <c r="A172" s="1">
        <v>138</v>
      </c>
      <c r="B172" s="3">
        <v>45462</v>
      </c>
      <c r="C172" s="3">
        <v>45462</v>
      </c>
      <c r="D172" s="3">
        <v>45466</v>
      </c>
      <c r="E172" s="3">
        <v>45467</v>
      </c>
      <c r="F172" s="3">
        <v>45470</v>
      </c>
      <c r="G172" s="3">
        <v>45474</v>
      </c>
      <c r="H172" s="3">
        <v>45477</v>
      </c>
      <c r="I172" s="1" t="s">
        <v>32</v>
      </c>
      <c r="J172" s="1" t="s">
        <v>34</v>
      </c>
      <c r="K172" s="1">
        <v>25</v>
      </c>
      <c r="L172" s="1" t="s">
        <v>52</v>
      </c>
      <c r="M172" s="1" t="str">
        <f t="shared" si="37"/>
        <v>138_25C_Aedes terrens_Goias</v>
      </c>
      <c r="N172" s="1">
        <f t="shared" si="44"/>
        <v>0</v>
      </c>
      <c r="O172" s="1">
        <f t="shared" si="45"/>
        <v>4</v>
      </c>
      <c r="P172" s="1">
        <f t="shared" si="46"/>
        <v>1</v>
      </c>
      <c r="Q172" s="1">
        <f t="shared" si="47"/>
        <v>3</v>
      </c>
      <c r="R172" s="1">
        <f t="shared" si="48"/>
        <v>4</v>
      </c>
      <c r="S172" s="1">
        <f t="shared" si="49"/>
        <v>3</v>
      </c>
      <c r="T172" s="1">
        <f t="shared" si="50"/>
        <v>15</v>
      </c>
      <c r="U172" s="1"/>
    </row>
    <row r="173" spans="1:21" x14ac:dyDescent="0.25">
      <c r="A173" s="1">
        <v>139</v>
      </c>
      <c r="B173" s="3">
        <v>45462</v>
      </c>
      <c r="C173" s="3">
        <v>45462</v>
      </c>
      <c r="D173" s="3">
        <v>45466</v>
      </c>
      <c r="E173" s="3">
        <v>45467</v>
      </c>
      <c r="F173" s="3">
        <v>45469</v>
      </c>
      <c r="G173" s="3">
        <v>45475</v>
      </c>
      <c r="H173" s="3">
        <v>45477</v>
      </c>
      <c r="I173" s="1" t="s">
        <v>32</v>
      </c>
      <c r="J173" s="1" t="s">
        <v>33</v>
      </c>
      <c r="K173" s="1">
        <v>25</v>
      </c>
      <c r="L173" s="1" t="s">
        <v>52</v>
      </c>
      <c r="M173" s="1" t="str">
        <f t="shared" si="37"/>
        <v>139_25C_Aedes terrens_Goias</v>
      </c>
      <c r="N173" s="1">
        <f t="shared" si="44"/>
        <v>0</v>
      </c>
      <c r="O173" s="1">
        <f t="shared" si="45"/>
        <v>4</v>
      </c>
      <c r="P173" s="1">
        <f t="shared" si="46"/>
        <v>1</v>
      </c>
      <c r="Q173" s="1">
        <f t="shared" si="47"/>
        <v>2</v>
      </c>
      <c r="R173" s="1">
        <f t="shared" si="48"/>
        <v>6</v>
      </c>
      <c r="S173" s="1">
        <f t="shared" si="49"/>
        <v>2</v>
      </c>
      <c r="T173" s="1">
        <f t="shared" si="50"/>
        <v>15</v>
      </c>
      <c r="U173" s="1"/>
    </row>
    <row r="174" spans="1:21" x14ac:dyDescent="0.25">
      <c r="A174" s="1">
        <v>140</v>
      </c>
      <c r="B174" s="3">
        <v>45462</v>
      </c>
      <c r="C174" s="3">
        <v>45462</v>
      </c>
      <c r="D174" s="3">
        <v>45466</v>
      </c>
      <c r="E174" s="3">
        <v>45467</v>
      </c>
      <c r="F174" s="3">
        <v>45469</v>
      </c>
      <c r="G174" s="3">
        <v>45474</v>
      </c>
      <c r="H174" s="3">
        <v>45477</v>
      </c>
      <c r="I174" s="1" t="s">
        <v>32</v>
      </c>
      <c r="J174" s="1" t="s">
        <v>34</v>
      </c>
      <c r="K174" s="1">
        <v>25</v>
      </c>
      <c r="L174" s="1" t="s">
        <v>52</v>
      </c>
      <c r="M174" s="1" t="str">
        <f t="shared" si="37"/>
        <v>140_25C_Aedes terrens_Goias</v>
      </c>
      <c r="N174" s="1">
        <f t="shared" si="44"/>
        <v>0</v>
      </c>
      <c r="O174" s="1">
        <f t="shared" si="45"/>
        <v>4</v>
      </c>
      <c r="P174" s="1">
        <f t="shared" si="46"/>
        <v>1</v>
      </c>
      <c r="Q174" s="1">
        <f t="shared" si="47"/>
        <v>2</v>
      </c>
      <c r="R174" s="1">
        <f t="shared" si="48"/>
        <v>5</v>
      </c>
      <c r="S174" s="1">
        <f t="shared" si="49"/>
        <v>3</v>
      </c>
      <c r="T174" s="1">
        <f t="shared" si="50"/>
        <v>15</v>
      </c>
      <c r="U174" s="1"/>
    </row>
    <row r="175" spans="1:21" x14ac:dyDescent="0.25">
      <c r="A175" s="1">
        <v>141</v>
      </c>
      <c r="B175" s="3">
        <v>45462</v>
      </c>
      <c r="C175" s="3">
        <v>45462</v>
      </c>
      <c r="D175" s="3">
        <v>45466</v>
      </c>
      <c r="E175" s="3">
        <v>45469</v>
      </c>
      <c r="F175" s="3">
        <v>45471</v>
      </c>
      <c r="G175" s="3">
        <v>45475</v>
      </c>
      <c r="H175" s="3">
        <v>45478</v>
      </c>
      <c r="I175" s="1" t="s">
        <v>32</v>
      </c>
      <c r="J175" s="1" t="s">
        <v>33</v>
      </c>
      <c r="K175" s="1">
        <v>25</v>
      </c>
      <c r="L175" s="1" t="s">
        <v>52</v>
      </c>
      <c r="M175" s="1" t="str">
        <f t="shared" si="37"/>
        <v>141_25C_Aedes terrens_Goias</v>
      </c>
      <c r="N175" s="1">
        <f t="shared" si="44"/>
        <v>0</v>
      </c>
      <c r="O175" s="1">
        <f t="shared" si="45"/>
        <v>4</v>
      </c>
      <c r="P175" s="1">
        <f t="shared" si="46"/>
        <v>3</v>
      </c>
      <c r="Q175" s="1">
        <f t="shared" si="47"/>
        <v>2</v>
      </c>
      <c r="R175" s="1">
        <f t="shared" si="48"/>
        <v>4</v>
      </c>
      <c r="S175" s="1">
        <f t="shared" si="49"/>
        <v>3</v>
      </c>
      <c r="T175" s="1">
        <f t="shared" si="50"/>
        <v>16</v>
      </c>
      <c r="U175" s="1"/>
    </row>
    <row r="176" spans="1:21" x14ac:dyDescent="0.25">
      <c r="A176" s="1">
        <v>142</v>
      </c>
      <c r="B176" s="3">
        <v>45462</v>
      </c>
      <c r="C176" s="3">
        <v>45462</v>
      </c>
      <c r="D176" s="3">
        <v>45466</v>
      </c>
      <c r="E176" s="3">
        <v>45469</v>
      </c>
      <c r="F176" s="3">
        <v>45471</v>
      </c>
      <c r="G176" s="3">
        <v>45473</v>
      </c>
      <c r="H176" s="3">
        <v>45476</v>
      </c>
      <c r="I176" s="1" t="s">
        <v>32</v>
      </c>
      <c r="J176" s="1" t="s">
        <v>33</v>
      </c>
      <c r="K176" s="1">
        <v>25</v>
      </c>
      <c r="L176" s="1" t="s">
        <v>52</v>
      </c>
      <c r="M176" s="1" t="str">
        <f t="shared" si="37"/>
        <v>142_25C_Aedes terrens_Goias</v>
      </c>
      <c r="N176" s="1">
        <f t="shared" si="44"/>
        <v>0</v>
      </c>
      <c r="O176" s="1">
        <f t="shared" si="45"/>
        <v>4</v>
      </c>
      <c r="P176" s="1">
        <f t="shared" si="46"/>
        <v>3</v>
      </c>
      <c r="Q176" s="1">
        <f t="shared" si="47"/>
        <v>2</v>
      </c>
      <c r="R176" s="1">
        <f t="shared" si="48"/>
        <v>2</v>
      </c>
      <c r="S176" s="1">
        <f t="shared" si="49"/>
        <v>3</v>
      </c>
      <c r="T176" s="1">
        <f t="shared" si="50"/>
        <v>14</v>
      </c>
      <c r="U176" s="1"/>
    </row>
    <row r="177" spans="1:21" x14ac:dyDescent="0.25">
      <c r="A177" s="1">
        <v>143</v>
      </c>
      <c r="B177" s="3">
        <v>45462</v>
      </c>
      <c r="C177" s="3">
        <v>45462</v>
      </c>
      <c r="D177" s="3">
        <v>45465</v>
      </c>
      <c r="E177" s="3">
        <v>45467</v>
      </c>
      <c r="F177" s="3">
        <v>45469</v>
      </c>
      <c r="G177" s="3">
        <v>45475</v>
      </c>
      <c r="H177" s="3">
        <v>45476</v>
      </c>
      <c r="I177" s="1" t="s">
        <v>32</v>
      </c>
      <c r="J177" s="1" t="s">
        <v>33</v>
      </c>
      <c r="K177" s="1">
        <v>25</v>
      </c>
      <c r="L177" s="1" t="s">
        <v>52</v>
      </c>
      <c r="M177" s="1" t="str">
        <f t="shared" si="37"/>
        <v>143_25C_Aedes terrens_Goias</v>
      </c>
      <c r="N177" s="1">
        <f t="shared" si="44"/>
        <v>0</v>
      </c>
      <c r="O177" s="1">
        <f t="shared" si="45"/>
        <v>3</v>
      </c>
      <c r="P177" s="1">
        <f t="shared" si="46"/>
        <v>2</v>
      </c>
      <c r="Q177" s="1">
        <f t="shared" si="47"/>
        <v>2</v>
      </c>
      <c r="R177" s="1">
        <f t="shared" si="48"/>
        <v>6</v>
      </c>
      <c r="S177" s="1">
        <f t="shared" si="49"/>
        <v>1</v>
      </c>
      <c r="T177" s="1">
        <f t="shared" si="50"/>
        <v>14</v>
      </c>
      <c r="U177" s="1"/>
    </row>
    <row r="178" spans="1:21" x14ac:dyDescent="0.25">
      <c r="A178" s="1">
        <v>144</v>
      </c>
      <c r="B178" s="3">
        <v>45462</v>
      </c>
      <c r="C178" s="3">
        <v>45462</v>
      </c>
      <c r="D178" s="3">
        <v>45465</v>
      </c>
      <c r="E178" s="3">
        <v>45467</v>
      </c>
      <c r="F178" s="3">
        <v>45469</v>
      </c>
      <c r="G178" s="3">
        <v>45473</v>
      </c>
      <c r="H178" s="3">
        <v>45476</v>
      </c>
      <c r="I178" s="1" t="s">
        <v>32</v>
      </c>
      <c r="J178" s="1" t="s">
        <v>34</v>
      </c>
      <c r="K178" s="1">
        <v>25</v>
      </c>
      <c r="L178" s="1" t="s">
        <v>52</v>
      </c>
      <c r="M178" s="1" t="str">
        <f t="shared" si="37"/>
        <v>144_25C_Aedes terrens_Goias</v>
      </c>
      <c r="N178" s="1">
        <f t="shared" si="44"/>
        <v>0</v>
      </c>
      <c r="O178" s="1">
        <f t="shared" si="45"/>
        <v>3</v>
      </c>
      <c r="P178" s="1">
        <f t="shared" si="46"/>
        <v>2</v>
      </c>
      <c r="Q178" s="1">
        <f t="shared" si="47"/>
        <v>2</v>
      </c>
      <c r="R178" s="1">
        <f t="shared" si="48"/>
        <v>4</v>
      </c>
      <c r="S178" s="1">
        <f t="shared" si="49"/>
        <v>3</v>
      </c>
      <c r="T178" s="1">
        <f t="shared" si="50"/>
        <v>14</v>
      </c>
      <c r="U178" s="1"/>
    </row>
    <row r="179" spans="1:21" x14ac:dyDescent="0.25">
      <c r="A179" s="1">
        <v>147</v>
      </c>
      <c r="B179" s="3">
        <v>45462</v>
      </c>
      <c r="C179" s="3">
        <v>45462</v>
      </c>
      <c r="D179" s="3">
        <v>45466</v>
      </c>
      <c r="E179" s="3">
        <v>45467</v>
      </c>
      <c r="F179" s="3">
        <v>45471</v>
      </c>
      <c r="G179" s="3">
        <v>45476</v>
      </c>
      <c r="H179" s="3">
        <v>45479</v>
      </c>
      <c r="I179" s="1" t="s">
        <v>32</v>
      </c>
      <c r="J179" s="1" t="s">
        <v>34</v>
      </c>
      <c r="K179" s="1">
        <v>25</v>
      </c>
      <c r="L179" s="1" t="s">
        <v>52</v>
      </c>
      <c r="M179" s="1" t="str">
        <f t="shared" si="37"/>
        <v>147_25C_Aedes terrens_Goias</v>
      </c>
      <c r="N179" s="1">
        <f t="shared" si="44"/>
        <v>0</v>
      </c>
      <c r="O179" s="1">
        <f t="shared" si="45"/>
        <v>4</v>
      </c>
      <c r="P179" s="1">
        <f t="shared" si="46"/>
        <v>1</v>
      </c>
      <c r="Q179" s="1">
        <f t="shared" si="47"/>
        <v>4</v>
      </c>
      <c r="R179" s="1">
        <f t="shared" si="48"/>
        <v>5</v>
      </c>
      <c r="S179" s="1">
        <f t="shared" si="49"/>
        <v>3</v>
      </c>
      <c r="T179" s="1">
        <f t="shared" si="50"/>
        <v>17</v>
      </c>
      <c r="U179" s="1"/>
    </row>
    <row r="180" spans="1:21" x14ac:dyDescent="0.25">
      <c r="A180" s="1">
        <v>148</v>
      </c>
      <c r="B180" s="3">
        <v>45462</v>
      </c>
      <c r="C180" s="3">
        <v>45462</v>
      </c>
      <c r="D180" s="3">
        <v>45465</v>
      </c>
      <c r="E180" s="3">
        <v>45467</v>
      </c>
      <c r="F180" s="3">
        <v>45469</v>
      </c>
      <c r="G180" s="3">
        <v>45474</v>
      </c>
      <c r="H180" s="3">
        <v>45476</v>
      </c>
      <c r="I180" s="1" t="s">
        <v>32</v>
      </c>
      <c r="J180" s="1" t="s">
        <v>34</v>
      </c>
      <c r="K180" s="1">
        <v>25</v>
      </c>
      <c r="L180" s="1" t="s">
        <v>52</v>
      </c>
      <c r="M180" s="1" t="str">
        <f t="shared" si="37"/>
        <v>148_25C_Aedes terrens_Goias</v>
      </c>
      <c r="N180" s="1">
        <f t="shared" si="44"/>
        <v>0</v>
      </c>
      <c r="O180" s="1">
        <f t="shared" si="45"/>
        <v>3</v>
      </c>
      <c r="P180" s="1">
        <f t="shared" si="46"/>
        <v>2</v>
      </c>
      <c r="Q180" s="1">
        <f t="shared" si="47"/>
        <v>2</v>
      </c>
      <c r="R180" s="1">
        <f t="shared" si="48"/>
        <v>5</v>
      </c>
      <c r="S180" s="1">
        <f t="shared" si="49"/>
        <v>2</v>
      </c>
      <c r="T180" s="1">
        <f t="shared" si="50"/>
        <v>14</v>
      </c>
      <c r="U180" s="1"/>
    </row>
    <row r="181" spans="1:21" x14ac:dyDescent="0.25">
      <c r="A181" s="1">
        <v>149</v>
      </c>
      <c r="B181" s="3">
        <v>45462</v>
      </c>
      <c r="C181" s="3">
        <v>45462</v>
      </c>
      <c r="D181" s="3">
        <v>45466</v>
      </c>
      <c r="E181" s="3">
        <v>45467</v>
      </c>
      <c r="F181" s="3">
        <v>45470</v>
      </c>
      <c r="G181" s="3">
        <v>45474</v>
      </c>
      <c r="H181" s="3">
        <v>45477</v>
      </c>
      <c r="I181" s="1" t="s">
        <v>32</v>
      </c>
      <c r="J181" s="1" t="s">
        <v>33</v>
      </c>
      <c r="K181" s="1">
        <v>25</v>
      </c>
      <c r="L181" s="1" t="s">
        <v>52</v>
      </c>
      <c r="M181" s="1" t="str">
        <f t="shared" si="37"/>
        <v>149_25C_Aedes terrens_Goias</v>
      </c>
      <c r="N181" s="1">
        <f t="shared" si="44"/>
        <v>0</v>
      </c>
      <c r="O181" s="1">
        <f t="shared" si="45"/>
        <v>4</v>
      </c>
      <c r="P181" s="1">
        <f t="shared" si="46"/>
        <v>1</v>
      </c>
      <c r="Q181" s="1">
        <f t="shared" si="47"/>
        <v>3</v>
      </c>
      <c r="R181" s="1">
        <f t="shared" si="48"/>
        <v>4</v>
      </c>
      <c r="S181" s="1">
        <f t="shared" si="49"/>
        <v>3</v>
      </c>
      <c r="T181" s="1">
        <f t="shared" si="50"/>
        <v>15</v>
      </c>
      <c r="U181" s="1"/>
    </row>
    <row r="182" spans="1:21" x14ac:dyDescent="0.25">
      <c r="A182" s="1">
        <v>150</v>
      </c>
      <c r="B182" s="3">
        <v>45462</v>
      </c>
      <c r="C182" s="3">
        <v>45462</v>
      </c>
      <c r="D182" s="3">
        <v>45466</v>
      </c>
      <c r="E182" s="3">
        <v>45467</v>
      </c>
      <c r="F182" s="3">
        <v>45470</v>
      </c>
      <c r="G182" s="3">
        <v>45474</v>
      </c>
      <c r="H182" s="3">
        <v>45477</v>
      </c>
      <c r="I182" s="1" t="s">
        <v>32</v>
      </c>
      <c r="J182" s="1" t="s">
        <v>34</v>
      </c>
      <c r="K182" s="1">
        <v>25</v>
      </c>
      <c r="L182" s="1" t="s">
        <v>52</v>
      </c>
      <c r="M182" s="1" t="str">
        <f t="shared" si="37"/>
        <v>150_25C_Aedes terrens_Goias</v>
      </c>
      <c r="N182" s="1">
        <f t="shared" si="44"/>
        <v>0</v>
      </c>
      <c r="O182" s="1">
        <f t="shared" si="45"/>
        <v>4</v>
      </c>
      <c r="P182" s="1">
        <f t="shared" si="46"/>
        <v>1</v>
      </c>
      <c r="Q182" s="1">
        <f t="shared" si="47"/>
        <v>3</v>
      </c>
      <c r="R182" s="1">
        <f t="shared" si="48"/>
        <v>4</v>
      </c>
      <c r="S182" s="1">
        <f t="shared" si="49"/>
        <v>3</v>
      </c>
      <c r="T182" s="1">
        <f t="shared" si="50"/>
        <v>15</v>
      </c>
      <c r="U182" s="1"/>
    </row>
    <row r="183" spans="1:21" x14ac:dyDescent="0.25">
      <c r="A183" s="1">
        <v>151</v>
      </c>
      <c r="B183" s="3">
        <v>45462</v>
      </c>
      <c r="C183" s="3">
        <v>45462</v>
      </c>
      <c r="D183" s="3">
        <v>45466</v>
      </c>
      <c r="E183" s="3">
        <v>45469</v>
      </c>
      <c r="F183" s="3">
        <v>45472</v>
      </c>
      <c r="G183" s="3">
        <v>45477</v>
      </c>
      <c r="H183" s="3">
        <v>45479</v>
      </c>
      <c r="I183" s="1" t="s">
        <v>32</v>
      </c>
      <c r="J183" s="1" t="s">
        <v>33</v>
      </c>
      <c r="K183" s="1">
        <v>25</v>
      </c>
      <c r="L183" s="1" t="s">
        <v>52</v>
      </c>
      <c r="M183" s="1" t="str">
        <f t="shared" si="37"/>
        <v>151_25C_Aedes terrens_Goias</v>
      </c>
      <c r="N183" s="1">
        <f t="shared" si="44"/>
        <v>0</v>
      </c>
      <c r="O183" s="1">
        <f t="shared" si="45"/>
        <v>4</v>
      </c>
      <c r="P183" s="1">
        <f t="shared" si="46"/>
        <v>3</v>
      </c>
      <c r="Q183" s="1">
        <f t="shared" si="47"/>
        <v>3</v>
      </c>
      <c r="R183" s="1">
        <f t="shared" si="48"/>
        <v>5</v>
      </c>
      <c r="S183" s="1">
        <f t="shared" si="49"/>
        <v>2</v>
      </c>
      <c r="T183" s="1">
        <f t="shared" si="50"/>
        <v>17</v>
      </c>
      <c r="U183" s="1"/>
    </row>
    <row r="184" spans="1:21" x14ac:dyDescent="0.25">
      <c r="A184" s="1">
        <v>152</v>
      </c>
      <c r="B184" s="3">
        <v>45462</v>
      </c>
      <c r="C184" s="3">
        <v>45462</v>
      </c>
      <c r="D184" s="3">
        <v>45467</v>
      </c>
      <c r="E184" s="3">
        <v>45471</v>
      </c>
      <c r="F184" s="3">
        <v>45473</v>
      </c>
      <c r="G184" s="3">
        <v>45476</v>
      </c>
      <c r="H184" s="3">
        <v>45479</v>
      </c>
      <c r="I184" s="1" t="s">
        <v>32</v>
      </c>
      <c r="J184" s="1" t="s">
        <v>34</v>
      </c>
      <c r="K184" s="1">
        <v>25</v>
      </c>
      <c r="L184" s="1" t="s">
        <v>52</v>
      </c>
      <c r="M184" s="1" t="str">
        <f t="shared" si="37"/>
        <v>152_25C_Aedes terrens_Goias</v>
      </c>
      <c r="N184" s="1">
        <f t="shared" si="44"/>
        <v>0</v>
      </c>
      <c r="O184" s="1">
        <f t="shared" si="45"/>
        <v>5</v>
      </c>
      <c r="P184" s="1">
        <f t="shared" si="46"/>
        <v>4</v>
      </c>
      <c r="Q184" s="1">
        <f t="shared" si="47"/>
        <v>2</v>
      </c>
      <c r="R184" s="1">
        <f t="shared" si="48"/>
        <v>3</v>
      </c>
      <c r="S184" s="1">
        <f t="shared" si="49"/>
        <v>3</v>
      </c>
      <c r="T184" s="1">
        <f t="shared" si="50"/>
        <v>17</v>
      </c>
      <c r="U184" s="1"/>
    </row>
    <row r="185" spans="1:21" x14ac:dyDescent="0.25">
      <c r="A185" s="1">
        <v>154</v>
      </c>
      <c r="B185" s="3">
        <v>45462</v>
      </c>
      <c r="C185" s="3">
        <v>45462</v>
      </c>
      <c r="D185" s="3">
        <v>45465</v>
      </c>
      <c r="E185" s="3">
        <v>45467</v>
      </c>
      <c r="F185" s="3">
        <v>45470</v>
      </c>
      <c r="G185" s="3">
        <v>45474</v>
      </c>
      <c r="H185" s="3">
        <v>45477</v>
      </c>
      <c r="I185" s="1" t="s">
        <v>32</v>
      </c>
      <c r="J185" s="1" t="s">
        <v>34</v>
      </c>
      <c r="K185" s="1">
        <v>25</v>
      </c>
      <c r="L185" s="1" t="s">
        <v>52</v>
      </c>
      <c r="M185" s="1" t="str">
        <f t="shared" si="37"/>
        <v>154_25C_Aedes terrens_Goias</v>
      </c>
      <c r="N185" s="1">
        <f t="shared" si="44"/>
        <v>0</v>
      </c>
      <c r="O185" s="1">
        <f t="shared" si="45"/>
        <v>3</v>
      </c>
      <c r="P185" s="1">
        <f t="shared" si="46"/>
        <v>2</v>
      </c>
      <c r="Q185" s="1">
        <f t="shared" si="47"/>
        <v>3</v>
      </c>
      <c r="R185" s="1">
        <f t="shared" si="48"/>
        <v>4</v>
      </c>
      <c r="S185" s="1">
        <f t="shared" si="49"/>
        <v>3</v>
      </c>
      <c r="T185" s="1">
        <f t="shared" si="50"/>
        <v>15</v>
      </c>
      <c r="U185" s="1"/>
    </row>
    <row r="186" spans="1:21" x14ac:dyDescent="0.25">
      <c r="A186" s="1">
        <v>155</v>
      </c>
      <c r="B186" s="3">
        <v>45462</v>
      </c>
      <c r="C186" s="3">
        <v>45462</v>
      </c>
      <c r="D186" s="3">
        <v>45466</v>
      </c>
      <c r="E186" s="3">
        <v>45467</v>
      </c>
      <c r="F186" s="3">
        <v>45470</v>
      </c>
      <c r="G186" s="3">
        <v>45475</v>
      </c>
      <c r="H186" s="3">
        <v>45480</v>
      </c>
      <c r="I186" s="1" t="s">
        <v>32</v>
      </c>
      <c r="J186" s="1" t="s">
        <v>34</v>
      </c>
      <c r="K186" s="1">
        <v>25</v>
      </c>
      <c r="L186" s="1" t="s">
        <v>52</v>
      </c>
      <c r="M186" s="1" t="str">
        <f t="shared" si="37"/>
        <v>155_25C_Aedes terrens_Goias</v>
      </c>
      <c r="N186" s="1">
        <f t="shared" si="44"/>
        <v>0</v>
      </c>
      <c r="O186" s="1">
        <f t="shared" si="45"/>
        <v>4</v>
      </c>
      <c r="P186" s="1">
        <f t="shared" si="46"/>
        <v>1</v>
      </c>
      <c r="Q186" s="1">
        <f t="shared" si="47"/>
        <v>3</v>
      </c>
      <c r="R186" s="1">
        <f t="shared" si="48"/>
        <v>5</v>
      </c>
      <c r="S186" s="1">
        <f t="shared" si="49"/>
        <v>5</v>
      </c>
      <c r="T186" s="1">
        <f t="shared" si="50"/>
        <v>18</v>
      </c>
      <c r="U186" s="1"/>
    </row>
    <row r="187" spans="1:21" x14ac:dyDescent="0.25">
      <c r="A187" s="1">
        <v>156</v>
      </c>
      <c r="B187" s="3">
        <v>45462</v>
      </c>
      <c r="C187" s="3">
        <v>45462</v>
      </c>
      <c r="D187" s="3">
        <v>45468</v>
      </c>
      <c r="E187" s="3">
        <v>45473</v>
      </c>
      <c r="F187" s="3">
        <v>45475</v>
      </c>
      <c r="G187" s="3">
        <v>45479</v>
      </c>
      <c r="H187" s="3">
        <v>45482</v>
      </c>
      <c r="I187" s="1" t="s">
        <v>32</v>
      </c>
      <c r="J187" s="1" t="s">
        <v>34</v>
      </c>
      <c r="K187" s="1">
        <v>25</v>
      </c>
      <c r="L187" s="1" t="s">
        <v>52</v>
      </c>
      <c r="M187" s="1" t="str">
        <f t="shared" si="37"/>
        <v>156_25C_Aedes terrens_Goias</v>
      </c>
      <c r="N187" s="1">
        <f t="shared" si="44"/>
        <v>0</v>
      </c>
      <c r="O187" s="1">
        <f t="shared" si="45"/>
        <v>6</v>
      </c>
      <c r="P187" s="1">
        <f t="shared" si="46"/>
        <v>5</v>
      </c>
      <c r="Q187" s="1">
        <f t="shared" si="47"/>
        <v>2</v>
      </c>
      <c r="R187" s="1">
        <f t="shared" si="48"/>
        <v>4</v>
      </c>
      <c r="S187" s="1">
        <f t="shared" si="49"/>
        <v>3</v>
      </c>
      <c r="T187" s="1">
        <f t="shared" si="50"/>
        <v>20</v>
      </c>
      <c r="U187" s="1"/>
    </row>
    <row r="188" spans="1:21" x14ac:dyDescent="0.25">
      <c r="A188" s="1">
        <v>157</v>
      </c>
      <c r="B188" s="3">
        <v>45462</v>
      </c>
      <c r="C188" s="3">
        <v>45462</v>
      </c>
      <c r="D188" s="3">
        <v>45465</v>
      </c>
      <c r="E188" s="3">
        <v>45467</v>
      </c>
      <c r="F188" s="3">
        <v>45468</v>
      </c>
      <c r="G188" s="3">
        <v>45473</v>
      </c>
      <c r="H188" s="3">
        <v>45476</v>
      </c>
      <c r="I188" s="1" t="s">
        <v>32</v>
      </c>
      <c r="J188" s="1" t="s">
        <v>33</v>
      </c>
      <c r="K188" s="1">
        <v>25</v>
      </c>
      <c r="L188" s="1" t="s">
        <v>52</v>
      </c>
      <c r="M188" s="1" t="str">
        <f t="shared" si="37"/>
        <v>157_25C_Aedes terrens_Goias</v>
      </c>
      <c r="N188" s="1">
        <f t="shared" si="44"/>
        <v>0</v>
      </c>
      <c r="O188" s="1">
        <f t="shared" si="45"/>
        <v>3</v>
      </c>
      <c r="P188" s="1">
        <f t="shared" si="46"/>
        <v>2</v>
      </c>
      <c r="Q188" s="1">
        <f t="shared" si="47"/>
        <v>1</v>
      </c>
      <c r="R188" s="1">
        <f t="shared" si="48"/>
        <v>5</v>
      </c>
      <c r="S188" s="1">
        <f t="shared" si="49"/>
        <v>3</v>
      </c>
      <c r="T188" s="1">
        <f t="shared" si="50"/>
        <v>14</v>
      </c>
      <c r="U188" s="1"/>
    </row>
    <row r="189" spans="1:21" x14ac:dyDescent="0.25">
      <c r="A189" s="1">
        <v>159</v>
      </c>
      <c r="B189" s="3">
        <v>45462</v>
      </c>
      <c r="C189" s="3">
        <v>45462</v>
      </c>
      <c r="D189" s="3">
        <v>45467</v>
      </c>
      <c r="E189" s="3">
        <v>45469</v>
      </c>
      <c r="F189" s="3">
        <v>45473</v>
      </c>
      <c r="G189" s="3">
        <v>45477</v>
      </c>
      <c r="H189" s="3">
        <v>45481</v>
      </c>
      <c r="I189" s="1" t="s">
        <v>32</v>
      </c>
      <c r="J189" s="1" t="s">
        <v>34</v>
      </c>
      <c r="K189" s="1">
        <v>25</v>
      </c>
      <c r="L189" s="1" t="s">
        <v>52</v>
      </c>
      <c r="M189" s="1" t="str">
        <f t="shared" si="37"/>
        <v>159_25C_Aedes terrens_Goias</v>
      </c>
      <c r="N189" s="1">
        <f t="shared" si="44"/>
        <v>0</v>
      </c>
      <c r="O189" s="1">
        <f t="shared" si="45"/>
        <v>5</v>
      </c>
      <c r="P189" s="1">
        <f t="shared" si="46"/>
        <v>2</v>
      </c>
      <c r="Q189" s="1">
        <f t="shared" si="47"/>
        <v>4</v>
      </c>
      <c r="R189" s="1">
        <f t="shared" si="48"/>
        <v>4</v>
      </c>
      <c r="S189" s="1">
        <f t="shared" si="49"/>
        <v>4</v>
      </c>
      <c r="T189" s="1">
        <f t="shared" si="50"/>
        <v>19</v>
      </c>
      <c r="U189" s="1"/>
    </row>
    <row r="190" spans="1:21" x14ac:dyDescent="0.25">
      <c r="A190" s="1">
        <v>164</v>
      </c>
      <c r="B190" s="3">
        <v>45462</v>
      </c>
      <c r="C190" s="3">
        <v>45462</v>
      </c>
      <c r="D190" s="3">
        <v>45465</v>
      </c>
      <c r="E190" s="3">
        <v>45467</v>
      </c>
      <c r="F190" s="3">
        <v>45470</v>
      </c>
      <c r="G190" s="3">
        <v>45474</v>
      </c>
      <c r="H190" s="3">
        <v>45477</v>
      </c>
      <c r="I190" s="1" t="s">
        <v>32</v>
      </c>
      <c r="J190" s="1" t="s">
        <v>34</v>
      </c>
      <c r="K190" s="1">
        <v>25</v>
      </c>
      <c r="L190" s="1" t="s">
        <v>52</v>
      </c>
      <c r="M190" s="1" t="str">
        <f t="shared" si="37"/>
        <v>164_25C_Aedes terrens_Goias</v>
      </c>
      <c r="N190" s="1">
        <f t="shared" si="44"/>
        <v>0</v>
      </c>
      <c r="O190" s="1">
        <f t="shared" si="45"/>
        <v>3</v>
      </c>
      <c r="P190" s="1">
        <f t="shared" si="46"/>
        <v>2</v>
      </c>
      <c r="Q190" s="1">
        <f t="shared" si="47"/>
        <v>3</v>
      </c>
      <c r="R190" s="1">
        <f t="shared" si="48"/>
        <v>4</v>
      </c>
      <c r="S190" s="1">
        <f t="shared" si="49"/>
        <v>3</v>
      </c>
      <c r="T190" s="1">
        <f t="shared" si="50"/>
        <v>15</v>
      </c>
      <c r="U190" s="1"/>
    </row>
    <row r="191" spans="1:21" x14ac:dyDescent="0.25">
      <c r="A191" s="1">
        <v>165</v>
      </c>
      <c r="B191" s="3">
        <v>45462</v>
      </c>
      <c r="C191" s="3">
        <v>45462</v>
      </c>
      <c r="D191" s="3">
        <v>45465</v>
      </c>
      <c r="E191" s="3">
        <v>45467</v>
      </c>
      <c r="F191" s="3">
        <v>45471</v>
      </c>
      <c r="G191" s="3">
        <v>45475</v>
      </c>
      <c r="H191" s="3">
        <v>45478</v>
      </c>
      <c r="I191" s="1" t="s">
        <v>32</v>
      </c>
      <c r="J191" s="1" t="s">
        <v>34</v>
      </c>
      <c r="K191" s="1">
        <v>25</v>
      </c>
      <c r="L191" s="1" t="s">
        <v>52</v>
      </c>
      <c r="M191" s="1" t="str">
        <f t="shared" si="37"/>
        <v>165_25C_Aedes terrens_Goias</v>
      </c>
      <c r="N191" s="1">
        <f t="shared" si="44"/>
        <v>0</v>
      </c>
      <c r="O191" s="1">
        <f t="shared" si="45"/>
        <v>3</v>
      </c>
      <c r="P191" s="1">
        <f t="shared" si="46"/>
        <v>2</v>
      </c>
      <c r="Q191" s="1">
        <f t="shared" si="47"/>
        <v>4</v>
      </c>
      <c r="R191" s="1">
        <f t="shared" si="48"/>
        <v>4</v>
      </c>
      <c r="S191" s="1">
        <f t="shared" si="49"/>
        <v>3</v>
      </c>
      <c r="T191" s="1">
        <f t="shared" si="50"/>
        <v>16</v>
      </c>
      <c r="U191" s="1"/>
    </row>
    <row r="192" spans="1:21" x14ac:dyDescent="0.25">
      <c r="A192" s="1">
        <v>166</v>
      </c>
      <c r="B192" s="3">
        <v>45462</v>
      </c>
      <c r="C192" s="3">
        <v>45462</v>
      </c>
      <c r="D192" s="3">
        <v>45464</v>
      </c>
      <c r="E192" s="3">
        <v>45467</v>
      </c>
      <c r="F192" s="3">
        <v>45468</v>
      </c>
      <c r="G192" s="3">
        <v>45473</v>
      </c>
      <c r="H192" s="3">
        <v>45475</v>
      </c>
      <c r="I192" s="1" t="s">
        <v>32</v>
      </c>
      <c r="J192" s="1" t="s">
        <v>34</v>
      </c>
      <c r="K192" s="1">
        <v>25</v>
      </c>
      <c r="L192" s="1" t="s">
        <v>52</v>
      </c>
      <c r="M192" s="1" t="str">
        <f t="shared" si="37"/>
        <v>166_25C_Aedes terrens_Goias</v>
      </c>
      <c r="N192" s="1">
        <f t="shared" si="44"/>
        <v>0</v>
      </c>
      <c r="O192" s="1">
        <f t="shared" si="45"/>
        <v>2</v>
      </c>
      <c r="P192" s="1">
        <f t="shared" si="46"/>
        <v>3</v>
      </c>
      <c r="Q192" s="1">
        <f t="shared" si="47"/>
        <v>1</v>
      </c>
      <c r="R192" s="1">
        <f t="shared" si="48"/>
        <v>5</v>
      </c>
      <c r="S192" s="1">
        <f t="shared" si="49"/>
        <v>2</v>
      </c>
      <c r="T192" s="1">
        <f t="shared" si="50"/>
        <v>13</v>
      </c>
      <c r="U192" s="1"/>
    </row>
    <row r="193" spans="1:21" x14ac:dyDescent="0.25">
      <c r="A193" s="1">
        <v>170</v>
      </c>
      <c r="B193" s="3">
        <v>45465</v>
      </c>
      <c r="C193" s="3">
        <v>45465</v>
      </c>
      <c r="D193" s="3">
        <v>45472</v>
      </c>
      <c r="E193" s="3">
        <v>45473</v>
      </c>
      <c r="F193" s="3">
        <v>45474</v>
      </c>
      <c r="G193" s="3">
        <v>45476</v>
      </c>
      <c r="H193" s="3">
        <v>45479</v>
      </c>
      <c r="I193" s="1" t="s">
        <v>32</v>
      </c>
      <c r="J193" s="1" t="s">
        <v>33</v>
      </c>
      <c r="K193" s="1">
        <v>25</v>
      </c>
      <c r="L193" s="1" t="s">
        <v>52</v>
      </c>
      <c r="M193" s="1" t="str">
        <f t="shared" si="37"/>
        <v>170_25C_Aedes terrens_Goias</v>
      </c>
      <c r="N193" s="1">
        <f t="shared" si="44"/>
        <v>0</v>
      </c>
      <c r="O193" s="1">
        <f t="shared" si="45"/>
        <v>7</v>
      </c>
      <c r="P193" s="1">
        <f t="shared" si="46"/>
        <v>1</v>
      </c>
      <c r="Q193" s="1">
        <f t="shared" si="47"/>
        <v>1</v>
      </c>
      <c r="R193" s="1">
        <f t="shared" si="48"/>
        <v>2</v>
      </c>
      <c r="S193" s="1">
        <f t="shared" si="49"/>
        <v>3</v>
      </c>
      <c r="T193" s="1">
        <f t="shared" si="50"/>
        <v>14</v>
      </c>
      <c r="U193" s="1"/>
    </row>
    <row r="194" spans="1:21" x14ac:dyDescent="0.25">
      <c r="A194" s="1">
        <v>172</v>
      </c>
      <c r="B194" s="3">
        <v>45465</v>
      </c>
      <c r="C194" s="3">
        <v>45465</v>
      </c>
      <c r="D194" s="3">
        <v>45473</v>
      </c>
      <c r="E194" s="3">
        <v>45474</v>
      </c>
      <c r="F194" s="3">
        <v>45475</v>
      </c>
      <c r="G194" s="3">
        <v>45476</v>
      </c>
      <c r="H194" s="3">
        <v>45479</v>
      </c>
      <c r="I194" s="1" t="s">
        <v>32</v>
      </c>
      <c r="J194" s="1" t="s">
        <v>33</v>
      </c>
      <c r="K194" s="1">
        <v>25</v>
      </c>
      <c r="L194" s="1" t="s">
        <v>52</v>
      </c>
      <c r="M194" s="1" t="str">
        <f t="shared" si="37"/>
        <v>172_25C_Aedes terrens_Goias</v>
      </c>
      <c r="N194" s="1">
        <f t="shared" si="44"/>
        <v>0</v>
      </c>
      <c r="O194" s="1">
        <f t="shared" si="45"/>
        <v>8</v>
      </c>
      <c r="P194" s="1">
        <f t="shared" si="46"/>
        <v>1</v>
      </c>
      <c r="Q194" s="1">
        <f t="shared" si="47"/>
        <v>1</v>
      </c>
      <c r="R194" s="1">
        <f t="shared" si="48"/>
        <v>1</v>
      </c>
      <c r="S194" s="1">
        <f t="shared" si="49"/>
        <v>3</v>
      </c>
      <c r="T194" s="1">
        <f t="shared" si="50"/>
        <v>14</v>
      </c>
      <c r="U194" s="1"/>
    </row>
    <row r="195" spans="1:21" x14ac:dyDescent="0.25">
      <c r="A195" s="1">
        <v>177</v>
      </c>
      <c r="B195" s="3">
        <v>45469</v>
      </c>
      <c r="C195" s="3">
        <v>45469</v>
      </c>
      <c r="D195" s="3">
        <v>45471</v>
      </c>
      <c r="E195" s="3">
        <v>45475</v>
      </c>
      <c r="F195" s="3">
        <v>45477</v>
      </c>
      <c r="G195" s="3">
        <v>45481</v>
      </c>
      <c r="H195" s="3">
        <v>45484</v>
      </c>
      <c r="I195" s="1" t="s">
        <v>32</v>
      </c>
      <c r="J195" s="1" t="s">
        <v>34</v>
      </c>
      <c r="K195" s="1">
        <v>25</v>
      </c>
      <c r="L195" s="1" t="s">
        <v>52</v>
      </c>
      <c r="M195" s="1" t="str">
        <f t="shared" si="37"/>
        <v>177_25C_Aedes terrens_Goias</v>
      </c>
      <c r="N195" s="1">
        <f t="shared" si="44"/>
        <v>0</v>
      </c>
      <c r="O195" s="1">
        <f t="shared" si="45"/>
        <v>2</v>
      </c>
      <c r="P195" s="1">
        <f t="shared" si="46"/>
        <v>4</v>
      </c>
      <c r="Q195" s="1">
        <f t="shared" si="47"/>
        <v>2</v>
      </c>
      <c r="R195" s="1">
        <f t="shared" si="48"/>
        <v>4</v>
      </c>
      <c r="S195" s="1">
        <f t="shared" si="49"/>
        <v>3</v>
      </c>
      <c r="T195" s="1">
        <f t="shared" si="50"/>
        <v>15</v>
      </c>
      <c r="U195" s="1"/>
    </row>
    <row r="196" spans="1:21" x14ac:dyDescent="0.25">
      <c r="A196" s="6">
        <v>11</v>
      </c>
      <c r="B196" s="7">
        <v>45240</v>
      </c>
      <c r="C196" s="7">
        <v>45240</v>
      </c>
      <c r="D196" s="7">
        <v>45245</v>
      </c>
      <c r="E196" s="7">
        <v>45248</v>
      </c>
      <c r="F196" s="7">
        <v>45254</v>
      </c>
      <c r="G196" s="7">
        <v>45259</v>
      </c>
      <c r="H196" s="7">
        <v>45265</v>
      </c>
      <c r="I196" s="6" t="s">
        <v>32</v>
      </c>
      <c r="J196" s="6" t="s">
        <v>34</v>
      </c>
      <c r="K196" s="6">
        <v>20</v>
      </c>
      <c r="L196" s="6" t="s">
        <v>52</v>
      </c>
      <c r="M196" s="1" t="str">
        <f t="shared" ref="M196" si="51">CONCATENATE(A196,"_",K196,"C","_",I196,"_",L196)</f>
        <v>11_20C_Aedes terrens_Goias</v>
      </c>
      <c r="N196" s="6">
        <f t="shared" si="44"/>
        <v>0</v>
      </c>
      <c r="O196" s="6">
        <f t="shared" si="45"/>
        <v>5</v>
      </c>
      <c r="P196" s="6">
        <f t="shared" si="46"/>
        <v>3</v>
      </c>
      <c r="Q196" s="6">
        <f t="shared" si="47"/>
        <v>6</v>
      </c>
      <c r="R196" s="6">
        <f t="shared" si="48"/>
        <v>5</v>
      </c>
      <c r="S196" s="6">
        <f t="shared" si="49"/>
        <v>6</v>
      </c>
      <c r="T196" s="1">
        <f t="shared" si="50"/>
        <v>25</v>
      </c>
      <c r="U196" s="6"/>
    </row>
    <row r="197" spans="1:21" s="1" customFormat="1" x14ac:dyDescent="0.25">
      <c r="A197" s="2">
        <v>109</v>
      </c>
      <c r="B197" s="5">
        <v>45465</v>
      </c>
      <c r="C197" s="5">
        <v>45465</v>
      </c>
      <c r="D197" s="5">
        <v>45466</v>
      </c>
      <c r="E197" s="5">
        <v>45469</v>
      </c>
      <c r="F197" s="5">
        <v>45471</v>
      </c>
      <c r="G197" s="5">
        <v>45474</v>
      </c>
      <c r="H197" s="5">
        <v>45476</v>
      </c>
      <c r="I197" s="2" t="s">
        <v>32</v>
      </c>
      <c r="J197" s="2" t="s">
        <v>34</v>
      </c>
      <c r="K197" s="2">
        <v>30</v>
      </c>
      <c r="L197" s="2" t="s">
        <v>52</v>
      </c>
      <c r="M197" s="2" t="str">
        <f t="shared" ref="M197" si="52">CONCATENATE(A197,"_",K197,"C","_",I197,"_",L197)</f>
        <v>109_30C_Aedes terrens_Goias</v>
      </c>
      <c r="N197" s="2">
        <f t="shared" ref="N197:S197" si="53">C197-B197</f>
        <v>0</v>
      </c>
      <c r="O197" s="2">
        <f t="shared" si="53"/>
        <v>1</v>
      </c>
      <c r="P197" s="2">
        <f t="shared" si="53"/>
        <v>3</v>
      </c>
      <c r="Q197" s="2">
        <f t="shared" si="53"/>
        <v>2</v>
      </c>
      <c r="R197" s="2">
        <f t="shared" si="53"/>
        <v>3</v>
      </c>
      <c r="S197" s="2">
        <f t="shared" si="53"/>
        <v>2</v>
      </c>
      <c r="T197" s="2">
        <f>H197-B197</f>
        <v>11</v>
      </c>
      <c r="U197" s="2"/>
    </row>
  </sheetData>
  <autoFilter ref="T1:T197" xr:uid="{3E8D7D59-384A-4AE8-841F-6B44D2A8A2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Sheet4</vt:lpstr>
      <vt:lpstr>Sheet2</vt:lpstr>
      <vt:lpstr>Sheet3</vt:lpstr>
      <vt:lpstr>Goias_RAW</vt:lpstr>
      <vt:lpstr>Goias_CLEAN</vt:lpstr>
      <vt:lpstr>Goias_CLEAN_2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Sanches</dc:creator>
  <cp:lastModifiedBy>Gabriel Santos</cp:lastModifiedBy>
  <dcterms:created xsi:type="dcterms:W3CDTF">2024-02-15T12:53:23Z</dcterms:created>
  <dcterms:modified xsi:type="dcterms:W3CDTF">2024-09-12T17:15:18Z</dcterms:modified>
</cp:coreProperties>
</file>