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Tabela 2 - Hill et al 2001" sheetId="2" r:id="rId1"/>
    <sheet name="Artigo" sheetId="3" r:id="rId2"/>
  </sheets>
  <calcPr calcId="124519"/>
</workbook>
</file>

<file path=xl/calcChain.xml><?xml version="1.0" encoding="utf-8"?>
<calcChain xmlns="http://schemas.openxmlformats.org/spreadsheetml/2006/main">
  <c r="I13" i="2"/>
  <c r="I11"/>
  <c r="I10"/>
  <c r="I9"/>
  <c r="I8"/>
  <c r="I7"/>
  <c r="I6"/>
  <c r="I5"/>
  <c r="I4"/>
  <c r="I3"/>
  <c r="J3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24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I12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</calcChain>
</file>

<file path=xl/sharedStrings.xml><?xml version="1.0" encoding="utf-8"?>
<sst xmlns="http://schemas.openxmlformats.org/spreadsheetml/2006/main" count="32" uniqueCount="24">
  <si>
    <t>Females</t>
  </si>
  <si>
    <t>Males</t>
  </si>
  <si>
    <t>Enter</t>
  </si>
  <si>
    <t>Die</t>
  </si>
  <si>
    <t>qx</t>
  </si>
  <si>
    <t>lx</t>
  </si>
  <si>
    <t>ex</t>
  </si>
  <si>
    <t>*5yrqx</t>
  </si>
  <si>
    <t>Age</t>
  </si>
  <si>
    <t>px</t>
  </si>
  <si>
    <t>teste</t>
  </si>
  <si>
    <t>Mortality rates among wild chimpanzees</t>
  </si>
  <si>
    <t>Author:</t>
  </si>
  <si>
    <t>Kim Hill,Christophe Boesch,Jane Goodall,Anne Pusey,Jennifer Williams,Richard Wrangham</t>
  </si>
  <si>
    <t>Publication:</t>
  </si>
  <si>
    <t>Journal of Human Evolution</t>
  </si>
  <si>
    <t>Publisher:</t>
  </si>
  <si>
    <t>Elsevier</t>
  </si>
  <si>
    <t>Date:</t>
  </si>
  <si>
    <t>May 2001</t>
  </si>
  <si>
    <t>DOI</t>
  </si>
  <si>
    <t>https://doi.org/10.1006/jhev.2001.0469</t>
  </si>
  <si>
    <t>README!</t>
  </si>
  <si>
    <t xml:space="preserve">Artigo utilizado por Jones e Tuljarpurkar 2015 para analisar o método de "contraints in fertility" proposto pelos próprios autores. 
Os dados no entanto são referentes apenas à taxa de mortalidade. Permanece então a duvida de onde foram retirados os dados referentes à fertilidade.
Os dados aqui apresentados referem-se à tabela 2 do artigo e é uma junção estimada de todas as populações analisadas no artigo. 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</si>
</sst>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9"/>
      <color rgb="FF333399"/>
      <name val="Verdana"/>
      <family val="2"/>
    </font>
    <font>
      <b/>
      <sz val="14"/>
      <color rgb="FF000000"/>
      <name val="Verdana"/>
      <family val="2"/>
    </font>
    <font>
      <u/>
      <sz val="11"/>
      <color theme="10"/>
      <name val="Calibri"/>
      <family val="2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5" fillId="0" borderId="0" xfId="2" applyAlignment="1" applyProtection="1">
      <alignment vertical="center"/>
    </xf>
  </cellXfs>
  <cellStyles count="3">
    <cellStyle name="Hy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06/jhev.2001.04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8"/>
  <sheetViews>
    <sheetView workbookViewId="0">
      <pane xSplit="1" topLeftCell="B1" activePane="topRight" state="frozen"/>
      <selection pane="topRight" activeCell="B12" sqref="B12"/>
    </sheetView>
  </sheetViews>
  <sheetFormatPr defaultRowHeight="15"/>
  <cols>
    <col min="1" max="16384" width="9.140625" style="1"/>
  </cols>
  <sheetData>
    <row r="1" spans="1:19">
      <c r="B1" s="2" t="s">
        <v>0</v>
      </c>
      <c r="C1" s="2"/>
      <c r="D1" s="2"/>
      <c r="E1" s="2"/>
      <c r="F1" s="2"/>
      <c r="G1" s="2"/>
      <c r="I1" s="4" t="s">
        <v>10</v>
      </c>
      <c r="J1" s="4"/>
      <c r="K1" s="4"/>
      <c r="M1" s="2" t="s">
        <v>1</v>
      </c>
      <c r="N1" s="2"/>
      <c r="O1" s="2"/>
      <c r="P1" s="2"/>
      <c r="Q1" s="2"/>
      <c r="R1" s="2"/>
      <c r="S1" s="2"/>
    </row>
    <row r="2" spans="1:19">
      <c r="A2" s="1" t="s">
        <v>8</v>
      </c>
      <c r="B2" s="1" t="s">
        <v>2</v>
      </c>
      <c r="C2" s="1" t="s">
        <v>3</v>
      </c>
      <c r="D2" s="1" t="s">
        <v>4</v>
      </c>
      <c r="E2" s="1" t="s">
        <v>7</v>
      </c>
      <c r="F2" s="1" t="s">
        <v>5</v>
      </c>
      <c r="G2" s="1" t="s">
        <v>6</v>
      </c>
      <c r="I2" s="1" t="s">
        <v>4</v>
      </c>
      <c r="J2" s="1" t="s">
        <v>9</v>
      </c>
      <c r="K2" s="1" t="s">
        <v>5</v>
      </c>
      <c r="M2" s="1" t="s">
        <v>2</v>
      </c>
      <c r="N2" s="1" t="s">
        <v>3</v>
      </c>
      <c r="O2" s="1" t="s">
        <v>4</v>
      </c>
      <c r="P2" s="1" t="s">
        <v>7</v>
      </c>
      <c r="Q2" s="1" t="s">
        <v>5</v>
      </c>
      <c r="R2" s="1" t="s">
        <v>6</v>
      </c>
    </row>
    <row r="3" spans="1:19">
      <c r="A3" s="1">
        <v>0</v>
      </c>
      <c r="B3" s="3">
        <v>148.5</v>
      </c>
      <c r="C3" s="3">
        <v>26</v>
      </c>
      <c r="D3" s="3">
        <v>0.18</v>
      </c>
      <c r="E3" s="3"/>
      <c r="F3" s="3">
        <v>1</v>
      </c>
      <c r="G3" s="3">
        <v>14.6</v>
      </c>
      <c r="H3" s="3"/>
      <c r="I3" s="3">
        <f>C3/B3</f>
        <v>0.17508417508417509</v>
      </c>
      <c r="J3" s="3">
        <f>1-I3</f>
        <v>0.82491582491582494</v>
      </c>
      <c r="K3" s="3">
        <v>1</v>
      </c>
      <c r="L3" s="3"/>
      <c r="M3" s="3">
        <v>156.5</v>
      </c>
      <c r="N3" s="3">
        <v>34</v>
      </c>
      <c r="O3" s="3">
        <v>0.22</v>
      </c>
      <c r="P3" s="3"/>
      <c r="Q3" s="3">
        <v>1</v>
      </c>
      <c r="R3" s="3">
        <v>11.2</v>
      </c>
    </row>
    <row r="4" spans="1:19">
      <c r="A4" s="1">
        <v>1</v>
      </c>
      <c r="B4" s="3">
        <v>120.5</v>
      </c>
      <c r="C4" s="3">
        <v>15</v>
      </c>
      <c r="D4" s="3">
        <v>0.12</v>
      </c>
      <c r="E4" s="3"/>
      <c r="F4" s="3">
        <v>0.82</v>
      </c>
      <c r="G4" s="3">
        <v>16.600000000000001</v>
      </c>
      <c r="H4" s="3"/>
      <c r="I4" s="3">
        <f>C4/B4</f>
        <v>0.12448132780082988</v>
      </c>
      <c r="J4" s="3">
        <f t="shared" ref="J4:J58" si="0">1-I4</f>
        <v>0.87551867219917012</v>
      </c>
      <c r="K4" s="3">
        <f>K3*J3</f>
        <v>0.82491582491582494</v>
      </c>
      <c r="L4" s="3"/>
      <c r="M4" s="3">
        <v>124.5</v>
      </c>
      <c r="N4" s="3">
        <v>21</v>
      </c>
      <c r="O4" s="3">
        <v>0.17</v>
      </c>
      <c r="P4" s="3"/>
      <c r="Q4" s="3">
        <v>0.78</v>
      </c>
      <c r="R4" s="3">
        <v>13.1</v>
      </c>
      <c r="S4" s="3"/>
    </row>
    <row r="5" spans="1:19">
      <c r="A5" s="1">
        <v>2</v>
      </c>
      <c r="B5" s="3">
        <v>101.5</v>
      </c>
      <c r="C5" s="3">
        <v>9.5</v>
      </c>
      <c r="D5" s="3">
        <v>0.09</v>
      </c>
      <c r="E5" s="3"/>
      <c r="F5" s="3">
        <v>0.72</v>
      </c>
      <c r="G5" s="3">
        <v>17.8</v>
      </c>
      <c r="H5" s="3"/>
      <c r="I5" s="3">
        <f>C5/B5</f>
        <v>9.3596059113300489E-2</v>
      </c>
      <c r="J5" s="3">
        <f t="shared" si="0"/>
        <v>0.90640394088669951</v>
      </c>
      <c r="K5" s="3">
        <f>K4*J4</f>
        <v>0.7222292077063861</v>
      </c>
      <c r="L5" s="3"/>
      <c r="M5" s="3">
        <v>104.5</v>
      </c>
      <c r="N5" s="3">
        <v>9.5</v>
      </c>
      <c r="O5" s="3">
        <v>8.9999999999999993E-3</v>
      </c>
      <c r="P5" s="3"/>
      <c r="Q5" s="3">
        <v>0.65</v>
      </c>
      <c r="R5" s="3">
        <v>14.7</v>
      </c>
      <c r="S5" s="3"/>
    </row>
    <row r="6" spans="1:19">
      <c r="A6" s="1">
        <v>3</v>
      </c>
      <c r="B6" s="3">
        <v>91</v>
      </c>
      <c r="C6" s="3">
        <v>5</v>
      </c>
      <c r="D6" s="3">
        <v>0.05</v>
      </c>
      <c r="E6" s="3"/>
      <c r="F6" s="3">
        <v>0.65</v>
      </c>
      <c r="G6" s="3">
        <v>18.600000000000001</v>
      </c>
      <c r="H6" s="3"/>
      <c r="I6" s="3">
        <f>C6/B6</f>
        <v>5.4945054945054944E-2</v>
      </c>
      <c r="J6" s="3">
        <f t="shared" si="0"/>
        <v>0.94505494505494503</v>
      </c>
      <c r="K6" s="3">
        <f>K5*J5</f>
        <v>0.65463140008854703</v>
      </c>
      <c r="L6" s="3"/>
      <c r="M6" s="3">
        <v>91</v>
      </c>
      <c r="N6" s="3">
        <v>5</v>
      </c>
      <c r="O6" s="3">
        <v>0.05</v>
      </c>
      <c r="P6" s="3"/>
      <c r="Q6" s="3">
        <v>0.59</v>
      </c>
      <c r="R6" s="3">
        <v>15.1</v>
      </c>
      <c r="S6" s="3"/>
    </row>
    <row r="7" spans="1:19">
      <c r="A7" s="1">
        <v>4</v>
      </c>
      <c r="B7" s="3">
        <v>85</v>
      </c>
      <c r="C7" s="3">
        <v>3</v>
      </c>
      <c r="D7" s="3">
        <v>0.04</v>
      </c>
      <c r="E7" s="3"/>
      <c r="F7" s="3">
        <v>0.62</v>
      </c>
      <c r="G7" s="3">
        <v>18.7</v>
      </c>
      <c r="H7" s="3"/>
      <c r="I7" s="3">
        <f>C7/B7</f>
        <v>3.5294117647058823E-2</v>
      </c>
      <c r="J7" s="3">
        <f t="shared" si="0"/>
        <v>0.96470588235294119</v>
      </c>
      <c r="K7" s="3">
        <f>K6*J6</f>
        <v>0.61866264184192354</v>
      </c>
      <c r="L7" s="3"/>
      <c r="M7" s="3">
        <v>81</v>
      </c>
      <c r="N7" s="3">
        <v>6</v>
      </c>
      <c r="O7" s="3">
        <v>7.0000000000000007E-2</v>
      </c>
      <c r="P7" s="3"/>
      <c r="Q7" s="3">
        <v>0.56000000000000005</v>
      </c>
      <c r="R7" s="3">
        <v>15</v>
      </c>
      <c r="S7" s="3"/>
    </row>
    <row r="8" spans="1:19">
      <c r="A8" s="1">
        <v>5</v>
      </c>
      <c r="B8" s="3">
        <v>80</v>
      </c>
      <c r="C8" s="3">
        <v>8</v>
      </c>
      <c r="D8" s="3">
        <v>0.1</v>
      </c>
      <c r="E8" s="3"/>
      <c r="F8" s="3">
        <v>0.6</v>
      </c>
      <c r="G8" s="3">
        <v>18.3</v>
      </c>
      <c r="H8" s="3"/>
      <c r="I8" s="3">
        <f>C8/B8</f>
        <v>0.1</v>
      </c>
      <c r="J8" s="3">
        <f t="shared" si="0"/>
        <v>0.9</v>
      </c>
      <c r="K8" s="3">
        <f>K7*J7</f>
        <v>0.59682748977691447</v>
      </c>
      <c r="L8" s="3"/>
      <c r="M8" s="3">
        <v>71</v>
      </c>
      <c r="N8" s="3">
        <v>4</v>
      </c>
      <c r="O8" s="3">
        <v>0.06</v>
      </c>
      <c r="P8" s="3"/>
      <c r="Q8" s="3">
        <v>0.52</v>
      </c>
      <c r="R8" s="3">
        <v>15.1</v>
      </c>
      <c r="S8" s="3"/>
    </row>
    <row r="9" spans="1:19">
      <c r="A9" s="1">
        <v>6</v>
      </c>
      <c r="B9" s="3">
        <v>72</v>
      </c>
      <c r="C9" s="3">
        <v>3</v>
      </c>
      <c r="D9" s="3">
        <v>0.04</v>
      </c>
      <c r="E9" s="3"/>
      <c r="F9" s="3">
        <v>0.54</v>
      </c>
      <c r="G9" s="3">
        <v>19.3</v>
      </c>
      <c r="H9" s="3"/>
      <c r="I9" s="3">
        <f>C9/B9</f>
        <v>4.1666666666666664E-2</v>
      </c>
      <c r="J9" s="3">
        <f t="shared" si="0"/>
        <v>0.95833333333333337</v>
      </c>
      <c r="K9" s="3">
        <f>K8*J8</f>
        <v>0.53714474079922303</v>
      </c>
      <c r="L9" s="3"/>
      <c r="M9" s="3">
        <v>61</v>
      </c>
      <c r="N9" s="3">
        <v>6</v>
      </c>
      <c r="O9" s="3">
        <v>0.1</v>
      </c>
      <c r="P9" s="3"/>
      <c r="Q9" s="3">
        <v>0.49</v>
      </c>
      <c r="R9" s="3">
        <v>15</v>
      </c>
      <c r="S9" s="3"/>
    </row>
    <row r="10" spans="1:19">
      <c r="A10" s="1">
        <v>7</v>
      </c>
      <c r="B10" s="3">
        <v>60</v>
      </c>
      <c r="C10" s="3">
        <v>2</v>
      </c>
      <c r="D10" s="3">
        <v>0.03</v>
      </c>
      <c r="E10" s="3"/>
      <c r="F10" s="3">
        <v>0.51</v>
      </c>
      <c r="G10" s="3">
        <v>19.100000000000001</v>
      </c>
      <c r="H10" s="3"/>
      <c r="I10" s="3">
        <f>C10/B10</f>
        <v>3.3333333333333333E-2</v>
      </c>
      <c r="J10" s="3">
        <f t="shared" si="0"/>
        <v>0.96666666666666667</v>
      </c>
      <c r="K10" s="3">
        <f>K9*J9</f>
        <v>0.5147637099325888</v>
      </c>
      <c r="L10" s="3"/>
      <c r="M10" s="3">
        <v>49</v>
      </c>
      <c r="N10" s="3">
        <v>1</v>
      </c>
      <c r="O10" s="3">
        <v>0.02</v>
      </c>
      <c r="P10" s="3"/>
      <c r="Q10" s="3">
        <v>0.44</v>
      </c>
      <c r="R10" s="3">
        <v>15.6</v>
      </c>
      <c r="S10" s="3"/>
    </row>
    <row r="11" spans="1:19">
      <c r="A11" s="1">
        <v>8</v>
      </c>
      <c r="B11" s="3">
        <v>51</v>
      </c>
      <c r="C11" s="3">
        <v>2</v>
      </c>
      <c r="D11" s="3">
        <v>0.04</v>
      </c>
      <c r="E11" s="3"/>
      <c r="F11" s="3">
        <v>0.5</v>
      </c>
      <c r="G11" s="3">
        <v>18.8</v>
      </c>
      <c r="H11" s="3"/>
      <c r="I11" s="3">
        <f>C11/B11</f>
        <v>3.9215686274509803E-2</v>
      </c>
      <c r="J11" s="3">
        <f t="shared" si="0"/>
        <v>0.96078431372549022</v>
      </c>
      <c r="K11" s="3">
        <f>K10*J10</f>
        <v>0.49760491960150249</v>
      </c>
      <c r="L11" s="3"/>
      <c r="M11" s="3">
        <v>46</v>
      </c>
      <c r="N11" s="3">
        <v>1</v>
      </c>
      <c r="O11" s="3">
        <v>0.02</v>
      </c>
      <c r="P11" s="3"/>
      <c r="Q11" s="3">
        <v>0.43</v>
      </c>
      <c r="R11" s="3">
        <v>14.9</v>
      </c>
      <c r="S11" s="3"/>
    </row>
    <row r="12" spans="1:19">
      <c r="A12" s="1">
        <v>9</v>
      </c>
      <c r="B12" s="3">
        <v>49</v>
      </c>
      <c r="C12" s="3">
        <v>3</v>
      </c>
      <c r="D12" s="3">
        <v>0.06</v>
      </c>
      <c r="E12" s="3"/>
      <c r="F12" s="3">
        <v>0.48</v>
      </c>
      <c r="G12" s="3">
        <v>18.5</v>
      </c>
      <c r="H12" s="3"/>
      <c r="I12" s="3">
        <f t="shared" ref="I4:I58" si="1">C12/B12</f>
        <v>6.1224489795918366E-2</v>
      </c>
      <c r="J12" s="3">
        <f t="shared" si="0"/>
        <v>0.93877551020408168</v>
      </c>
      <c r="K12" s="3">
        <f>K11*J11</f>
        <v>0.47809100118575731</v>
      </c>
      <c r="L12" s="3"/>
      <c r="M12" s="3">
        <v>45</v>
      </c>
      <c r="N12" s="3">
        <v>4</v>
      </c>
      <c r="O12" s="3">
        <v>0.09</v>
      </c>
      <c r="P12" s="3"/>
      <c r="Q12" s="3">
        <v>0.42</v>
      </c>
      <c r="R12" s="3">
        <v>14.2</v>
      </c>
      <c r="S12" s="3"/>
    </row>
    <row r="13" spans="1:19">
      <c r="A13" s="1">
        <v>10</v>
      </c>
      <c r="B13" s="3">
        <v>52</v>
      </c>
      <c r="C13" s="3">
        <v>2</v>
      </c>
      <c r="D13" s="3">
        <v>0.04</v>
      </c>
      <c r="E13" s="3">
        <v>0.03</v>
      </c>
      <c r="F13" s="3">
        <v>0.45</v>
      </c>
      <c r="G13" s="3">
        <v>18.7</v>
      </c>
      <c r="H13" s="3"/>
      <c r="I13" s="3">
        <f>C13/B13</f>
        <v>3.8461538461538464E-2</v>
      </c>
      <c r="J13" s="3">
        <f t="shared" si="0"/>
        <v>0.96153846153846156</v>
      </c>
      <c r="K13" s="3">
        <f>K12*J12</f>
        <v>0.44882012356213952</v>
      </c>
      <c r="L13" s="3"/>
      <c r="M13" s="3">
        <v>40</v>
      </c>
      <c r="N13" s="3">
        <v>2</v>
      </c>
      <c r="O13" s="3">
        <v>0.05</v>
      </c>
      <c r="P13" s="3">
        <v>0.04</v>
      </c>
      <c r="Q13" s="3">
        <v>0.38</v>
      </c>
      <c r="R13" s="3">
        <v>14.5</v>
      </c>
      <c r="S13" s="3"/>
    </row>
    <row r="14" spans="1:19">
      <c r="A14" s="1">
        <v>11</v>
      </c>
      <c r="B14" s="3">
        <v>60</v>
      </c>
      <c r="C14" s="3">
        <v>0</v>
      </c>
      <c r="D14" s="3">
        <v>0</v>
      </c>
      <c r="E14" s="3">
        <v>0.03</v>
      </c>
      <c r="F14" s="3">
        <v>0.43</v>
      </c>
      <c r="G14" s="3">
        <v>18.399999999999999</v>
      </c>
      <c r="H14" s="3"/>
      <c r="I14" s="3">
        <f t="shared" si="1"/>
        <v>0</v>
      </c>
      <c r="J14" s="3">
        <f t="shared" si="0"/>
        <v>1</v>
      </c>
      <c r="K14" s="3">
        <f>K13*J13</f>
        <v>0.43155781111744185</v>
      </c>
      <c r="L14" s="3"/>
      <c r="M14" s="3">
        <v>37</v>
      </c>
      <c r="N14" s="3">
        <v>0</v>
      </c>
      <c r="O14" s="3">
        <v>0</v>
      </c>
      <c r="P14" s="3">
        <v>0.06</v>
      </c>
      <c r="Q14" s="3">
        <v>0.37</v>
      </c>
      <c r="R14" s="3">
        <v>14.3</v>
      </c>
      <c r="S14" s="3"/>
    </row>
    <row r="15" spans="1:19">
      <c r="A15" s="1">
        <v>12</v>
      </c>
      <c r="B15" s="3">
        <v>64</v>
      </c>
      <c r="C15" s="3">
        <v>1</v>
      </c>
      <c r="D15" s="3">
        <v>0.02</v>
      </c>
      <c r="E15" s="3">
        <v>0.02</v>
      </c>
      <c r="F15" s="3">
        <v>0.43</v>
      </c>
      <c r="G15" s="3">
        <v>17.399999999999999</v>
      </c>
      <c r="H15" s="3"/>
      <c r="I15" s="3">
        <f t="shared" si="1"/>
        <v>1.5625E-2</v>
      </c>
      <c r="J15" s="3">
        <f t="shared" si="0"/>
        <v>0.984375</v>
      </c>
      <c r="K15" s="3">
        <f>K14*J14</f>
        <v>0.43155781111744185</v>
      </c>
      <c r="L15" s="3"/>
      <c r="M15" s="3">
        <v>41</v>
      </c>
      <c r="N15" s="3">
        <v>2</v>
      </c>
      <c r="O15" s="3">
        <v>0.05</v>
      </c>
      <c r="P15" s="3">
        <v>7.0000000000000007E-2</v>
      </c>
      <c r="Q15" s="3">
        <v>0.37</v>
      </c>
      <c r="R15" s="3">
        <v>13.3</v>
      </c>
      <c r="S15" s="3"/>
    </row>
    <row r="16" spans="1:19">
      <c r="A16" s="1">
        <v>13</v>
      </c>
      <c r="B16" s="3">
        <v>72</v>
      </c>
      <c r="C16" s="3">
        <v>2</v>
      </c>
      <c r="D16" s="3">
        <v>0.03</v>
      </c>
      <c r="E16" s="3">
        <v>0.02</v>
      </c>
      <c r="F16" s="3">
        <v>0.42</v>
      </c>
      <c r="G16" s="3">
        <v>16.7</v>
      </c>
      <c r="H16" s="3"/>
      <c r="I16" s="3">
        <f t="shared" si="1"/>
        <v>2.7777777777777776E-2</v>
      </c>
      <c r="J16" s="3">
        <f t="shared" si="0"/>
        <v>0.97222222222222221</v>
      </c>
      <c r="K16" s="3">
        <f>K15*J15</f>
        <v>0.4248147203187318</v>
      </c>
      <c r="L16" s="3"/>
      <c r="M16" s="3">
        <v>42</v>
      </c>
      <c r="N16" s="3">
        <v>5</v>
      </c>
      <c r="O16" s="3">
        <v>0.12</v>
      </c>
      <c r="P16" s="3">
        <v>0.06</v>
      </c>
      <c r="Q16" s="3">
        <v>0.35</v>
      </c>
      <c r="R16" s="3">
        <v>12.9</v>
      </c>
      <c r="S16" s="3"/>
    </row>
    <row r="17" spans="1:19">
      <c r="A17" s="1">
        <v>14</v>
      </c>
      <c r="B17" s="3">
        <v>68</v>
      </c>
      <c r="C17" s="3">
        <v>1</v>
      </c>
      <c r="D17" s="3">
        <v>0.01</v>
      </c>
      <c r="E17" s="3">
        <v>0.02</v>
      </c>
      <c r="F17" s="3">
        <v>0.41</v>
      </c>
      <c r="G17" s="3">
        <v>16.2</v>
      </c>
      <c r="H17" s="3"/>
      <c r="I17" s="3">
        <f t="shared" si="1"/>
        <v>1.4705882352941176E-2</v>
      </c>
      <c r="J17" s="3">
        <f t="shared" si="0"/>
        <v>0.98529411764705888</v>
      </c>
      <c r="K17" s="3">
        <f>K16*J16</f>
        <v>0.41301431142098927</v>
      </c>
      <c r="L17" s="3"/>
      <c r="M17" s="3">
        <v>38</v>
      </c>
      <c r="N17" s="3">
        <v>4</v>
      </c>
      <c r="O17" s="3">
        <v>0.11</v>
      </c>
      <c r="P17" s="3">
        <v>0.06</v>
      </c>
      <c r="Q17" s="3">
        <v>0.31</v>
      </c>
      <c r="R17" s="3">
        <v>13.6</v>
      </c>
      <c r="S17" s="3"/>
    </row>
    <row r="18" spans="1:19">
      <c r="A18" s="1">
        <v>15</v>
      </c>
      <c r="B18" s="3">
        <v>62</v>
      </c>
      <c r="C18" s="3">
        <v>2</v>
      </c>
      <c r="D18" s="3">
        <v>0.03</v>
      </c>
      <c r="E18" s="3">
        <v>0.02</v>
      </c>
      <c r="F18" s="3">
        <v>0.41</v>
      </c>
      <c r="G18" s="3">
        <v>15.4</v>
      </c>
      <c r="H18" s="3"/>
      <c r="I18" s="3">
        <f t="shared" si="1"/>
        <v>3.2258064516129031E-2</v>
      </c>
      <c r="J18" s="3">
        <f t="shared" si="0"/>
        <v>0.967741935483871</v>
      </c>
      <c r="K18" s="3">
        <f>K17*J17</f>
        <v>0.40694057154715119</v>
      </c>
      <c r="L18" s="3"/>
      <c r="M18" s="3">
        <v>34</v>
      </c>
      <c r="N18" s="3">
        <v>0</v>
      </c>
      <c r="O18" s="3">
        <v>0</v>
      </c>
      <c r="P18" s="3">
        <v>0.06</v>
      </c>
      <c r="Q18" s="3">
        <v>0.27</v>
      </c>
      <c r="R18" s="3">
        <v>14.2</v>
      </c>
      <c r="S18" s="3"/>
    </row>
    <row r="19" spans="1:19">
      <c r="A19" s="1">
        <v>16</v>
      </c>
      <c r="B19" s="3">
        <v>60</v>
      </c>
      <c r="C19" s="3">
        <v>0</v>
      </c>
      <c r="D19" s="3">
        <v>0</v>
      </c>
      <c r="E19" s="3">
        <v>0.03</v>
      </c>
      <c r="F19" s="3">
        <v>0.39</v>
      </c>
      <c r="G19" s="3">
        <v>14.9</v>
      </c>
      <c r="H19" s="3"/>
      <c r="I19" s="3">
        <f t="shared" si="1"/>
        <v>0</v>
      </c>
      <c r="J19" s="3">
        <f t="shared" si="0"/>
        <v>1</v>
      </c>
      <c r="K19" s="3">
        <f>K18*J18</f>
        <v>0.39381345633595277</v>
      </c>
      <c r="L19" s="3"/>
      <c r="M19" s="3">
        <v>37</v>
      </c>
      <c r="N19" s="3">
        <v>1</v>
      </c>
      <c r="O19" s="3">
        <v>0.03</v>
      </c>
      <c r="P19" s="3">
        <v>0.04</v>
      </c>
      <c r="Q19" s="3">
        <v>0.27</v>
      </c>
      <c r="R19" s="3">
        <v>13.2</v>
      </c>
      <c r="S19" s="3"/>
    </row>
    <row r="20" spans="1:19">
      <c r="A20" s="1">
        <v>17</v>
      </c>
      <c r="B20" s="3">
        <v>60</v>
      </c>
      <c r="C20" s="3">
        <v>2</v>
      </c>
      <c r="D20" s="3">
        <v>0.03</v>
      </c>
      <c r="E20" s="3">
        <v>0.04</v>
      </c>
      <c r="F20" s="3">
        <v>0.39</v>
      </c>
      <c r="G20" s="3">
        <v>13.9</v>
      </c>
      <c r="H20" s="3"/>
      <c r="I20" s="3">
        <f t="shared" si="1"/>
        <v>3.3333333333333333E-2</v>
      </c>
      <c r="J20" s="3">
        <f t="shared" si="0"/>
        <v>0.96666666666666667</v>
      </c>
      <c r="K20" s="3">
        <f>K19*J19</f>
        <v>0.39381345633595277</v>
      </c>
      <c r="L20" s="3"/>
      <c r="M20" s="3">
        <v>36</v>
      </c>
      <c r="N20" s="3">
        <v>1</v>
      </c>
      <c r="O20" s="3">
        <v>0.03</v>
      </c>
      <c r="P20" s="3">
        <v>0.03</v>
      </c>
      <c r="Q20" s="3">
        <v>0.27</v>
      </c>
      <c r="R20" s="3">
        <v>12.5</v>
      </c>
      <c r="S20" s="3"/>
    </row>
    <row r="21" spans="1:19">
      <c r="A21" s="1">
        <v>18</v>
      </c>
      <c r="B21" s="3">
        <v>57</v>
      </c>
      <c r="C21" s="3">
        <v>5</v>
      </c>
      <c r="D21" s="3">
        <v>0.09</v>
      </c>
      <c r="E21" s="3">
        <v>0.04</v>
      </c>
      <c r="F21" s="3">
        <v>0.38</v>
      </c>
      <c r="G21" s="3">
        <v>13.4</v>
      </c>
      <c r="H21" s="3"/>
      <c r="I21" s="3">
        <f t="shared" si="1"/>
        <v>8.771929824561403E-2</v>
      </c>
      <c r="J21" s="3">
        <f t="shared" si="0"/>
        <v>0.91228070175438591</v>
      </c>
      <c r="K21" s="3">
        <f>K20*J20</f>
        <v>0.38068634112475436</v>
      </c>
      <c r="L21" s="3"/>
      <c r="M21" s="3">
        <v>36</v>
      </c>
      <c r="N21" s="3">
        <v>2</v>
      </c>
      <c r="O21" s="3">
        <v>0.06</v>
      </c>
      <c r="P21" s="3">
        <v>0.04</v>
      </c>
      <c r="Q21" s="3">
        <v>0.26</v>
      </c>
      <c r="R21" s="3">
        <v>11.9</v>
      </c>
      <c r="S21" s="3"/>
    </row>
    <row r="22" spans="1:19">
      <c r="A22" s="1">
        <v>19</v>
      </c>
      <c r="B22" s="3">
        <v>52</v>
      </c>
      <c r="C22" s="3">
        <v>3</v>
      </c>
      <c r="D22" s="3">
        <v>0.06</v>
      </c>
      <c r="E22" s="3">
        <v>0.05</v>
      </c>
      <c r="F22" s="3">
        <v>0.35</v>
      </c>
      <c r="G22" s="3">
        <v>13.6</v>
      </c>
      <c r="H22" s="3"/>
      <c r="I22" s="3">
        <f t="shared" si="1"/>
        <v>5.7692307692307696E-2</v>
      </c>
      <c r="J22" s="3">
        <f t="shared" si="0"/>
        <v>0.94230769230769229</v>
      </c>
      <c r="K22" s="3">
        <f>K21*J21</f>
        <v>0.34729280242960042</v>
      </c>
      <c r="L22" s="3"/>
      <c r="M22" s="3">
        <v>34</v>
      </c>
      <c r="N22" s="3">
        <v>2</v>
      </c>
      <c r="O22" s="3">
        <v>0.06</v>
      </c>
      <c r="P22" s="3">
        <v>0.05</v>
      </c>
      <c r="Q22" s="3">
        <v>0.24</v>
      </c>
      <c r="R22" s="3">
        <v>11.5</v>
      </c>
      <c r="S22" s="3"/>
    </row>
    <row r="23" spans="1:19">
      <c r="A23" s="1">
        <v>20</v>
      </c>
      <c r="B23" s="3">
        <v>49</v>
      </c>
      <c r="C23" s="3">
        <v>2</v>
      </c>
      <c r="D23" s="3">
        <v>0.04</v>
      </c>
      <c r="E23" s="3">
        <v>0.06</v>
      </c>
      <c r="F23" s="3">
        <v>0.33</v>
      </c>
      <c r="G23" s="3">
        <v>13.4</v>
      </c>
      <c r="H23" s="3"/>
      <c r="I23" s="3">
        <f t="shared" si="1"/>
        <v>4.0816326530612242E-2</v>
      </c>
      <c r="J23" s="3">
        <f t="shared" si="0"/>
        <v>0.95918367346938771</v>
      </c>
      <c r="K23" s="3">
        <f>K22*J22</f>
        <v>0.32725667921250806</v>
      </c>
      <c r="L23" s="3"/>
      <c r="M23" s="3">
        <v>34</v>
      </c>
      <c r="N23" s="3">
        <v>1</v>
      </c>
      <c r="O23" s="3">
        <v>0.03</v>
      </c>
      <c r="P23" s="3">
        <v>0.05</v>
      </c>
      <c r="Q23" s="3">
        <v>0.23</v>
      </c>
      <c r="R23" s="3">
        <v>11.2</v>
      </c>
      <c r="S23" s="3"/>
    </row>
    <row r="24" spans="1:19">
      <c r="A24" s="1">
        <v>21</v>
      </c>
      <c r="B24" s="3">
        <v>47</v>
      </c>
      <c r="C24" s="3">
        <v>1</v>
      </c>
      <c r="D24" s="3">
        <v>0.02</v>
      </c>
      <c r="E24" s="3">
        <v>0.04</v>
      </c>
      <c r="F24" s="3">
        <v>0.31</v>
      </c>
      <c r="G24" s="3">
        <v>13</v>
      </c>
      <c r="H24" s="3"/>
      <c r="I24" s="3">
        <f t="shared" si="1"/>
        <v>2.1276595744680851E-2</v>
      </c>
      <c r="J24" s="3">
        <f t="shared" si="0"/>
        <v>0.97872340425531912</v>
      </c>
      <c r="K24" s="3">
        <f t="shared" ref="K5:K58" si="2">K23*J23</f>
        <v>0.31389926373444649</v>
      </c>
      <c r="L24" s="3"/>
      <c r="M24" s="3">
        <v>32</v>
      </c>
      <c r="N24" s="3">
        <v>2</v>
      </c>
      <c r="O24" s="3">
        <v>0.06</v>
      </c>
      <c r="P24" s="3">
        <v>0.04</v>
      </c>
      <c r="Q24" s="3">
        <v>0.22</v>
      </c>
      <c r="R24" s="3">
        <v>10.5</v>
      </c>
      <c r="S24" s="3"/>
    </row>
    <row r="25" spans="1:19">
      <c r="A25" s="1">
        <v>22</v>
      </c>
      <c r="B25" s="3">
        <v>45</v>
      </c>
      <c r="C25" s="3">
        <v>3</v>
      </c>
      <c r="D25" s="3">
        <v>7.0000000000000007E-2</v>
      </c>
      <c r="E25" s="3">
        <v>0.04</v>
      </c>
      <c r="F25" s="3">
        <v>0.31</v>
      </c>
      <c r="G25" s="3">
        <v>12.2</v>
      </c>
      <c r="H25" s="3"/>
      <c r="I25" s="3">
        <f t="shared" si="1"/>
        <v>6.6666666666666666E-2</v>
      </c>
      <c r="J25" s="3">
        <f t="shared" si="0"/>
        <v>0.93333333333333335</v>
      </c>
      <c r="K25" s="3">
        <f t="shared" si="2"/>
        <v>0.3072205559954157</v>
      </c>
      <c r="L25" s="3"/>
      <c r="M25" s="3">
        <v>33</v>
      </c>
      <c r="N25" s="3">
        <v>1</v>
      </c>
      <c r="O25" s="3">
        <v>0.03</v>
      </c>
      <c r="P25" s="3">
        <v>0.04</v>
      </c>
      <c r="Q25" s="3">
        <v>0.21</v>
      </c>
      <c r="R25" s="3">
        <v>10.199999999999999</v>
      </c>
      <c r="S25" s="3"/>
    </row>
    <row r="26" spans="1:19">
      <c r="A26" s="1">
        <v>23</v>
      </c>
      <c r="B26" s="3">
        <v>44</v>
      </c>
      <c r="C26" s="3">
        <v>0</v>
      </c>
      <c r="D26" s="3">
        <v>0</v>
      </c>
      <c r="E26" s="3">
        <v>0.04</v>
      </c>
      <c r="F26" s="3">
        <v>0.28999999999999998</v>
      </c>
      <c r="G26" s="3">
        <v>12.1</v>
      </c>
      <c r="H26" s="3"/>
      <c r="I26" s="3">
        <f t="shared" si="1"/>
        <v>0</v>
      </c>
      <c r="J26" s="3">
        <f t="shared" si="0"/>
        <v>1</v>
      </c>
      <c r="K26" s="3">
        <f t="shared" si="2"/>
        <v>0.28673918559572131</v>
      </c>
      <c r="L26" s="3"/>
      <c r="M26" s="3">
        <v>33</v>
      </c>
      <c r="N26" s="3">
        <v>0</v>
      </c>
      <c r="O26" s="3">
        <v>0</v>
      </c>
      <c r="P26" s="3">
        <v>0.06</v>
      </c>
      <c r="Q26" s="3">
        <v>0.2</v>
      </c>
      <c r="R26" s="3">
        <v>9.5</v>
      </c>
      <c r="S26" s="3"/>
    </row>
    <row r="27" spans="1:19">
      <c r="A27" s="1">
        <v>24</v>
      </c>
      <c r="B27" s="3">
        <v>42</v>
      </c>
      <c r="C27" s="3">
        <v>4</v>
      </c>
      <c r="D27" s="3">
        <v>0.1</v>
      </c>
      <c r="E27" s="3">
        <v>0.04</v>
      </c>
      <c r="F27" s="3">
        <v>0.28999999999999998</v>
      </c>
      <c r="G27" s="3">
        <v>11.1</v>
      </c>
      <c r="H27" s="3"/>
      <c r="I27" s="3">
        <f t="shared" si="1"/>
        <v>9.5238095238095233E-2</v>
      </c>
      <c r="J27" s="3">
        <f t="shared" si="0"/>
        <v>0.90476190476190477</v>
      </c>
      <c r="K27" s="3">
        <f t="shared" si="2"/>
        <v>0.28673918559572131</v>
      </c>
      <c r="L27" s="3"/>
      <c r="M27" s="3">
        <v>33</v>
      </c>
      <c r="N27" s="3">
        <v>2</v>
      </c>
      <c r="O27" s="3">
        <v>0.06</v>
      </c>
      <c r="P27" s="3">
        <v>0.06</v>
      </c>
      <c r="Q27" s="3">
        <v>0.2</v>
      </c>
      <c r="R27" s="3">
        <v>8.5</v>
      </c>
      <c r="S27" s="3"/>
    </row>
    <row r="28" spans="1:19">
      <c r="A28" s="1">
        <v>25</v>
      </c>
      <c r="B28" s="3">
        <v>36</v>
      </c>
      <c r="C28" s="3">
        <v>0</v>
      </c>
      <c r="D28" s="3">
        <v>0</v>
      </c>
      <c r="E28" s="3">
        <v>0.05</v>
      </c>
      <c r="F28" s="3">
        <v>0.26</v>
      </c>
      <c r="G28" s="3">
        <v>11.2</v>
      </c>
      <c r="H28" s="3"/>
      <c r="I28" s="3">
        <f t="shared" si="1"/>
        <v>0</v>
      </c>
      <c r="J28" s="3">
        <f t="shared" si="0"/>
        <v>1</v>
      </c>
      <c r="K28" s="3">
        <f t="shared" si="2"/>
        <v>0.25943069172946215</v>
      </c>
      <c r="L28" s="3"/>
      <c r="M28" s="3">
        <v>31</v>
      </c>
      <c r="N28" s="3">
        <v>4</v>
      </c>
      <c r="O28" s="3">
        <v>0.13</v>
      </c>
      <c r="P28" s="3">
        <v>7.0000000000000007E-2</v>
      </c>
      <c r="Q28" s="3">
        <v>0.19</v>
      </c>
      <c r="R28" s="3">
        <v>8</v>
      </c>
      <c r="S28" s="3"/>
    </row>
    <row r="29" spans="1:19">
      <c r="A29" s="1">
        <v>26</v>
      </c>
      <c r="B29" s="3">
        <v>37</v>
      </c>
      <c r="C29" s="3">
        <v>2</v>
      </c>
      <c r="D29" s="3">
        <v>0.05</v>
      </c>
      <c r="E29" s="3">
        <v>7.0000000000000007E-2</v>
      </c>
      <c r="F29" s="3">
        <v>0.26</v>
      </c>
      <c r="G29" s="3">
        <v>10.199999999999999</v>
      </c>
      <c r="H29" s="3"/>
      <c r="I29" s="3">
        <f t="shared" si="1"/>
        <v>5.4054054054054057E-2</v>
      </c>
      <c r="J29" s="3">
        <f t="shared" si="0"/>
        <v>0.94594594594594594</v>
      </c>
      <c r="K29" s="3">
        <f t="shared" si="2"/>
        <v>0.25943069172946215</v>
      </c>
      <c r="L29" s="3"/>
      <c r="M29" s="3">
        <v>25</v>
      </c>
      <c r="N29" s="3">
        <v>3</v>
      </c>
      <c r="O29" s="3">
        <v>0.12</v>
      </c>
      <c r="P29" s="3">
        <v>0.08</v>
      </c>
      <c r="Q29" s="3">
        <v>0.17</v>
      </c>
      <c r="R29" s="3">
        <v>8.1</v>
      </c>
      <c r="S29" s="3"/>
    </row>
    <row r="30" spans="1:19">
      <c r="A30" s="1">
        <v>27</v>
      </c>
      <c r="B30" s="3">
        <v>34</v>
      </c>
      <c r="C30" s="3">
        <v>4</v>
      </c>
      <c r="D30" s="3">
        <v>0.12</v>
      </c>
      <c r="E30" s="3">
        <v>0.06</v>
      </c>
      <c r="F30" s="3">
        <v>0.25</v>
      </c>
      <c r="G30" s="3">
        <v>9.6999999999999993</v>
      </c>
      <c r="H30" s="3"/>
      <c r="I30" s="3">
        <f t="shared" si="1"/>
        <v>0.11764705882352941</v>
      </c>
      <c r="J30" s="3">
        <f t="shared" si="0"/>
        <v>0.88235294117647056</v>
      </c>
      <c r="K30" s="3">
        <f t="shared" si="2"/>
        <v>0.24540741109543718</v>
      </c>
      <c r="L30" s="3"/>
      <c r="M30" s="3">
        <v>22</v>
      </c>
      <c r="N30" s="3">
        <v>1</v>
      </c>
      <c r="O30" s="3">
        <v>0.05</v>
      </c>
      <c r="P30" s="3">
        <v>0.11</v>
      </c>
      <c r="Q30" s="3">
        <v>0.15</v>
      </c>
      <c r="R30" s="3">
        <v>8.1999999999999993</v>
      </c>
      <c r="S30" s="3"/>
    </row>
    <row r="31" spans="1:19">
      <c r="A31" s="1">
        <v>28</v>
      </c>
      <c r="B31" s="3">
        <v>29</v>
      </c>
      <c r="C31" s="3">
        <v>2</v>
      </c>
      <c r="D31" s="3">
        <v>7.0000000000000007E-2</v>
      </c>
      <c r="E31" s="3">
        <v>0.08</v>
      </c>
      <c r="F31" s="3">
        <v>0.22</v>
      </c>
      <c r="G31" s="3">
        <v>10</v>
      </c>
      <c r="H31" s="3"/>
      <c r="I31" s="3">
        <f t="shared" si="1"/>
        <v>6.8965517241379309E-2</v>
      </c>
      <c r="J31" s="3">
        <f t="shared" si="0"/>
        <v>0.93103448275862066</v>
      </c>
      <c r="K31" s="3">
        <f t="shared" si="2"/>
        <v>0.2165359509665622</v>
      </c>
      <c r="L31" s="3"/>
      <c r="M31" s="3">
        <v>20</v>
      </c>
      <c r="N31" s="3">
        <v>1</v>
      </c>
      <c r="O31" s="3">
        <v>0.05</v>
      </c>
      <c r="P31" s="3">
        <v>0.1</v>
      </c>
      <c r="Q31" s="3">
        <v>0.14000000000000001</v>
      </c>
      <c r="R31" s="3">
        <v>7.6</v>
      </c>
      <c r="S31" s="3"/>
    </row>
    <row r="32" spans="1:19">
      <c r="A32" s="1">
        <v>29</v>
      </c>
      <c r="B32" s="3">
        <v>24</v>
      </c>
      <c r="C32" s="3">
        <v>1</v>
      </c>
      <c r="D32" s="3">
        <v>0.04</v>
      </c>
      <c r="E32" s="3">
        <v>0.08</v>
      </c>
      <c r="F32" s="3">
        <v>0.2</v>
      </c>
      <c r="G32" s="3">
        <v>9.6999999999999993</v>
      </c>
      <c r="H32" s="3"/>
      <c r="I32" s="3">
        <f t="shared" si="1"/>
        <v>4.1666666666666664E-2</v>
      </c>
      <c r="J32" s="3">
        <f t="shared" si="0"/>
        <v>0.95833333333333337</v>
      </c>
      <c r="K32" s="3">
        <f t="shared" si="2"/>
        <v>0.20160243710679929</v>
      </c>
      <c r="L32" s="3"/>
      <c r="M32" s="3">
        <v>20</v>
      </c>
      <c r="N32" s="3">
        <v>4</v>
      </c>
      <c r="O32" s="3">
        <v>0.2</v>
      </c>
      <c r="P32" s="3">
        <v>0.08</v>
      </c>
      <c r="Q32" s="3">
        <v>0.13</v>
      </c>
      <c r="R32" s="3">
        <v>6.9</v>
      </c>
      <c r="S32" s="3"/>
    </row>
    <row r="33" spans="1:19">
      <c r="A33" s="1">
        <v>30</v>
      </c>
      <c r="B33" s="3">
        <v>19</v>
      </c>
      <c r="C33" s="3">
        <v>3</v>
      </c>
      <c r="D33" s="3">
        <v>0.16</v>
      </c>
      <c r="E33" s="3">
        <v>7.0000000000000007E-2</v>
      </c>
      <c r="F33" s="3">
        <v>0.19</v>
      </c>
      <c r="G33" s="3">
        <v>9.1</v>
      </c>
      <c r="H33" s="3"/>
      <c r="I33" s="3">
        <f t="shared" si="1"/>
        <v>0.15789473684210525</v>
      </c>
      <c r="J33" s="3">
        <f t="shared" si="0"/>
        <v>0.84210526315789469</v>
      </c>
      <c r="K33" s="3">
        <f t="shared" si="2"/>
        <v>0.19320233556068267</v>
      </c>
      <c r="L33" s="3"/>
      <c r="M33" s="3">
        <v>18</v>
      </c>
      <c r="N33" s="3">
        <v>2</v>
      </c>
      <c r="O33" s="3">
        <v>0.11</v>
      </c>
      <c r="P33" s="3">
        <v>0.1</v>
      </c>
      <c r="Q33" s="3">
        <v>0.11</v>
      </c>
      <c r="R33" s="3">
        <v>7.5</v>
      </c>
      <c r="S33" s="3"/>
    </row>
    <row r="34" spans="1:19">
      <c r="A34" s="1">
        <v>31</v>
      </c>
      <c r="B34" s="3">
        <v>16</v>
      </c>
      <c r="C34" s="3">
        <v>0</v>
      </c>
      <c r="D34" s="3">
        <v>0</v>
      </c>
      <c r="E34" s="3">
        <v>0.08</v>
      </c>
      <c r="F34" s="3">
        <v>0.16</v>
      </c>
      <c r="G34" s="3">
        <v>9.6999999999999993</v>
      </c>
      <c r="H34" s="3"/>
      <c r="I34" s="3">
        <f t="shared" si="1"/>
        <v>0</v>
      </c>
      <c r="J34" s="3">
        <f t="shared" si="0"/>
        <v>1</v>
      </c>
      <c r="K34" s="3">
        <f t="shared" si="2"/>
        <v>0.16269670363004857</v>
      </c>
      <c r="L34" s="3"/>
      <c r="M34" s="3">
        <v>16</v>
      </c>
      <c r="N34" s="3">
        <v>0</v>
      </c>
      <c r="O34" s="3">
        <v>0</v>
      </c>
      <c r="P34" s="3">
        <v>0.11</v>
      </c>
      <c r="Q34" s="3">
        <v>0.09</v>
      </c>
      <c r="R34" s="3">
        <v>7.4</v>
      </c>
      <c r="S34" s="3"/>
    </row>
    <row r="35" spans="1:19">
      <c r="A35" s="1">
        <v>32</v>
      </c>
      <c r="B35" s="3">
        <v>17</v>
      </c>
      <c r="C35" s="3">
        <v>1</v>
      </c>
      <c r="D35" s="3">
        <v>0.06</v>
      </c>
      <c r="E35" s="3">
        <v>0.1</v>
      </c>
      <c r="F35" s="3">
        <v>0.16</v>
      </c>
      <c r="G35" s="3">
        <v>8.6999999999999993</v>
      </c>
      <c r="H35" s="3"/>
      <c r="I35" s="3">
        <f t="shared" si="1"/>
        <v>5.8823529411764705E-2</v>
      </c>
      <c r="J35" s="3">
        <f t="shared" si="0"/>
        <v>0.94117647058823528</v>
      </c>
      <c r="K35" s="3">
        <f t="shared" si="2"/>
        <v>0.16269670363004857</v>
      </c>
      <c r="L35" s="3"/>
      <c r="M35" s="3">
        <v>17</v>
      </c>
      <c r="N35" s="3">
        <v>2</v>
      </c>
      <c r="O35" s="3">
        <v>0.12</v>
      </c>
      <c r="P35" s="3">
        <v>0.1</v>
      </c>
      <c r="Q35" s="3">
        <v>0.09</v>
      </c>
      <c r="R35" s="3">
        <v>6.4</v>
      </c>
      <c r="S35" s="3"/>
    </row>
    <row r="36" spans="1:19">
      <c r="A36" s="1">
        <v>33</v>
      </c>
      <c r="B36" s="3">
        <v>21</v>
      </c>
      <c r="C36" s="3">
        <v>3</v>
      </c>
      <c r="D36" s="3">
        <v>0.14000000000000001</v>
      </c>
      <c r="E36" s="3">
        <v>7.0000000000000007E-2</v>
      </c>
      <c r="F36" s="3">
        <v>0.15</v>
      </c>
      <c r="G36" s="3">
        <v>8.1999999999999993</v>
      </c>
      <c r="H36" s="3"/>
      <c r="I36" s="3">
        <f t="shared" si="1"/>
        <v>0.14285714285714285</v>
      </c>
      <c r="J36" s="3">
        <f t="shared" si="0"/>
        <v>0.85714285714285721</v>
      </c>
      <c r="K36" s="3">
        <f t="shared" si="2"/>
        <v>0.15312630929886925</v>
      </c>
      <c r="L36" s="3"/>
      <c r="M36" s="3">
        <v>16</v>
      </c>
      <c r="N36" s="3">
        <v>2</v>
      </c>
      <c r="O36" s="3">
        <v>0.13</v>
      </c>
      <c r="P36" s="3">
        <v>0.08</v>
      </c>
      <c r="Q36" s="3">
        <v>0.08</v>
      </c>
      <c r="R36" s="3">
        <v>6.2</v>
      </c>
      <c r="S36" s="3"/>
    </row>
    <row r="37" spans="1:19">
      <c r="A37" s="1">
        <v>34</v>
      </c>
      <c r="B37" s="3">
        <v>18</v>
      </c>
      <c r="C37" s="3">
        <v>2</v>
      </c>
      <c r="D37" s="3">
        <v>0.11</v>
      </c>
      <c r="E37" s="3">
        <v>0.09</v>
      </c>
      <c r="F37" s="3">
        <v>0.13</v>
      </c>
      <c r="G37" s="3">
        <v>8.5</v>
      </c>
      <c r="H37" s="3"/>
      <c r="I37" s="3">
        <f t="shared" si="1"/>
        <v>0.1111111111111111</v>
      </c>
      <c r="J37" s="3">
        <f t="shared" si="0"/>
        <v>0.88888888888888884</v>
      </c>
      <c r="K37" s="3">
        <f t="shared" si="2"/>
        <v>0.13125112225617366</v>
      </c>
      <c r="L37" s="3"/>
      <c r="M37" s="3">
        <v>14</v>
      </c>
      <c r="N37" s="3">
        <v>2</v>
      </c>
      <c r="O37" s="3">
        <v>0.14000000000000001</v>
      </c>
      <c r="P37" s="3">
        <v>0.13</v>
      </c>
      <c r="Q37" s="3">
        <v>7.0000000000000007E-2</v>
      </c>
      <c r="R37" s="3">
        <v>6</v>
      </c>
      <c r="S37" s="3"/>
    </row>
    <row r="38" spans="1:19">
      <c r="A38" s="1">
        <v>35</v>
      </c>
      <c r="B38" s="3">
        <v>17</v>
      </c>
      <c r="C38" s="3">
        <v>0</v>
      </c>
      <c r="D38" s="3">
        <v>0</v>
      </c>
      <c r="E38" s="3">
        <v>0.08</v>
      </c>
      <c r="F38" s="3">
        <v>0.12</v>
      </c>
      <c r="G38" s="3">
        <v>8.4</v>
      </c>
      <c r="H38" s="3"/>
      <c r="I38" s="3">
        <f t="shared" si="1"/>
        <v>0</v>
      </c>
      <c r="J38" s="3">
        <f t="shared" si="0"/>
        <v>1</v>
      </c>
      <c r="K38" s="3">
        <f t="shared" si="2"/>
        <v>0.11666766422770991</v>
      </c>
      <c r="L38" s="3"/>
      <c r="M38" s="3">
        <v>11</v>
      </c>
      <c r="N38" s="3">
        <v>0</v>
      </c>
      <c r="O38" s="3">
        <v>0</v>
      </c>
      <c r="P38" s="3">
        <v>0.13</v>
      </c>
      <c r="Q38" s="3">
        <v>0.06</v>
      </c>
      <c r="R38" s="3">
        <v>5.9</v>
      </c>
      <c r="S38" s="3"/>
    </row>
    <row r="39" spans="1:19">
      <c r="A39" s="1">
        <v>36</v>
      </c>
      <c r="B39" s="3">
        <v>18</v>
      </c>
      <c r="C39" s="3">
        <v>2</v>
      </c>
      <c r="D39" s="3">
        <v>0.11</v>
      </c>
      <c r="E39" s="3">
        <v>0.06</v>
      </c>
      <c r="F39" s="3">
        <v>0.12</v>
      </c>
      <c r="G39" s="3">
        <v>7.4</v>
      </c>
      <c r="H39" s="3"/>
      <c r="I39" s="3">
        <f t="shared" si="1"/>
        <v>0.1111111111111111</v>
      </c>
      <c r="J39" s="3">
        <f t="shared" si="0"/>
        <v>0.88888888888888884</v>
      </c>
      <c r="K39" s="3">
        <f t="shared" si="2"/>
        <v>0.11666766422770991</v>
      </c>
      <c r="L39" s="3"/>
      <c r="M39" s="3">
        <v>11</v>
      </c>
      <c r="N39" s="3">
        <v>3</v>
      </c>
      <c r="O39" s="3">
        <v>0.27</v>
      </c>
      <c r="P39" s="3">
        <v>0.13</v>
      </c>
      <c r="Q39" s="3">
        <v>0.06</v>
      </c>
      <c r="R39" s="3">
        <v>4.9000000000000004</v>
      </c>
      <c r="S39" s="3"/>
    </row>
    <row r="40" spans="1:19">
      <c r="A40" s="1">
        <v>37</v>
      </c>
      <c r="B40" s="3">
        <v>16</v>
      </c>
      <c r="C40" s="3">
        <v>0</v>
      </c>
      <c r="D40" s="3">
        <v>0</v>
      </c>
      <c r="E40" s="3">
        <v>0.08</v>
      </c>
      <c r="F40" s="3">
        <v>0.1</v>
      </c>
      <c r="G40" s="3">
        <v>7.3</v>
      </c>
      <c r="H40" s="3"/>
      <c r="I40" s="3">
        <f t="shared" si="1"/>
        <v>0</v>
      </c>
      <c r="J40" s="3">
        <f t="shared" si="0"/>
        <v>1</v>
      </c>
      <c r="K40" s="3">
        <f t="shared" si="2"/>
        <v>0.10370459042463102</v>
      </c>
      <c r="L40" s="3"/>
      <c r="M40" s="3">
        <v>8</v>
      </c>
      <c r="N40" s="3">
        <v>1</v>
      </c>
      <c r="O40" s="3">
        <v>0.13</v>
      </c>
      <c r="P40" s="3">
        <v>0.14000000000000001</v>
      </c>
      <c r="Q40" s="3">
        <v>0.05</v>
      </c>
      <c r="R40" s="3">
        <v>5.6</v>
      </c>
    </row>
    <row r="41" spans="1:19">
      <c r="A41" s="1">
        <v>38</v>
      </c>
      <c r="B41" s="3">
        <v>16</v>
      </c>
      <c r="C41" s="3">
        <v>1</v>
      </c>
      <c r="D41" s="3">
        <v>0.06</v>
      </c>
      <c r="E41" s="3">
        <v>0.08</v>
      </c>
      <c r="F41" s="3">
        <v>0.1</v>
      </c>
      <c r="G41" s="3">
        <v>6.3</v>
      </c>
      <c r="H41" s="3"/>
      <c r="I41" s="3">
        <f t="shared" si="1"/>
        <v>6.25E-2</v>
      </c>
      <c r="J41" s="3">
        <f t="shared" si="0"/>
        <v>0.9375</v>
      </c>
      <c r="K41" s="3">
        <f t="shared" si="2"/>
        <v>0.10370459042463102</v>
      </c>
      <c r="L41" s="3"/>
      <c r="M41" s="3">
        <v>8</v>
      </c>
      <c r="N41" s="3">
        <v>1</v>
      </c>
      <c r="O41" s="3">
        <v>0.13</v>
      </c>
      <c r="P41" s="3">
        <v>0.16</v>
      </c>
      <c r="Q41" s="3">
        <v>0.04</v>
      </c>
      <c r="R41" s="3">
        <v>5.3</v>
      </c>
    </row>
    <row r="42" spans="1:19">
      <c r="A42" s="1">
        <v>39</v>
      </c>
      <c r="B42" s="3">
        <v>12</v>
      </c>
      <c r="C42" s="3">
        <v>3</v>
      </c>
      <c r="D42" s="3">
        <v>0.25</v>
      </c>
      <c r="E42" s="3">
        <v>0.06</v>
      </c>
      <c r="F42" s="3">
        <v>0.1</v>
      </c>
      <c r="G42" s="3">
        <v>5.7</v>
      </c>
      <c r="H42" s="3"/>
      <c r="I42" s="3">
        <f t="shared" si="1"/>
        <v>0.25</v>
      </c>
      <c r="J42" s="3">
        <f t="shared" si="0"/>
        <v>0.75</v>
      </c>
      <c r="K42" s="3">
        <f t="shared" si="2"/>
        <v>9.7223053523091588E-2</v>
      </c>
      <c r="L42" s="3"/>
      <c r="M42" s="3">
        <v>6</v>
      </c>
      <c r="N42" s="3">
        <v>1</v>
      </c>
      <c r="O42" s="3">
        <v>0.17</v>
      </c>
      <c r="P42" s="3">
        <v>0.09</v>
      </c>
      <c r="Q42" s="3">
        <v>0.03</v>
      </c>
      <c r="R42" s="3">
        <v>5</v>
      </c>
    </row>
    <row r="43" spans="1:19">
      <c r="A43" s="1">
        <v>40</v>
      </c>
      <c r="B43" s="3">
        <v>10</v>
      </c>
      <c r="C43" s="3">
        <v>0</v>
      </c>
      <c r="D43" s="3">
        <v>0</v>
      </c>
      <c r="E43" s="3">
        <v>0.09</v>
      </c>
      <c r="F43" s="3">
        <v>7.0000000000000007E-2</v>
      </c>
      <c r="G43" s="3">
        <v>6.4</v>
      </c>
      <c r="H43" s="3"/>
      <c r="I43" s="3">
        <f t="shared" si="1"/>
        <v>0</v>
      </c>
      <c r="J43" s="3">
        <f t="shared" si="0"/>
        <v>1</v>
      </c>
      <c r="K43" s="3">
        <f t="shared" si="2"/>
        <v>7.2917290142318694E-2</v>
      </c>
      <c r="L43" s="3"/>
      <c r="M43" s="3">
        <v>5</v>
      </c>
      <c r="N43" s="3">
        <v>0</v>
      </c>
      <c r="O43" s="3">
        <v>0</v>
      </c>
      <c r="P43" s="3">
        <v>0.14000000000000001</v>
      </c>
      <c r="Q43" s="3">
        <v>0.03</v>
      </c>
      <c r="R43" s="3">
        <v>4.9000000000000004</v>
      </c>
    </row>
    <row r="44" spans="1:19">
      <c r="A44" s="1">
        <v>41</v>
      </c>
      <c r="B44" s="3">
        <v>9</v>
      </c>
      <c r="C44" s="3">
        <v>0</v>
      </c>
      <c r="D44" s="3">
        <v>0</v>
      </c>
      <c r="E44" s="3">
        <v>0.13</v>
      </c>
      <c r="F44" s="3">
        <v>7.0000000000000007E-2</v>
      </c>
      <c r="G44" s="3">
        <v>5.4</v>
      </c>
      <c r="H44" s="3"/>
      <c r="I44" s="3">
        <f t="shared" si="1"/>
        <v>0</v>
      </c>
      <c r="J44" s="3">
        <f t="shared" si="0"/>
        <v>1</v>
      </c>
      <c r="K44" s="3">
        <f t="shared" si="2"/>
        <v>7.2917290142318694E-2</v>
      </c>
      <c r="L44" s="3"/>
      <c r="M44" s="3">
        <v>5</v>
      </c>
      <c r="N44" s="3">
        <v>0</v>
      </c>
      <c r="O44" s="3">
        <v>0</v>
      </c>
      <c r="P44" s="3">
        <v>0.13</v>
      </c>
      <c r="Q44" s="3">
        <v>0.03</v>
      </c>
      <c r="R44" s="3">
        <v>3.9</v>
      </c>
    </row>
    <row r="45" spans="1:19">
      <c r="A45" s="1">
        <v>42</v>
      </c>
      <c r="B45" s="3">
        <v>8</v>
      </c>
      <c r="C45" s="3">
        <v>1</v>
      </c>
      <c r="D45" s="3">
        <v>0.13</v>
      </c>
      <c r="E45" s="3">
        <v>7.0000000000000007E-2</v>
      </c>
      <c r="F45" s="3">
        <v>7.0000000000000007E-2</v>
      </c>
      <c r="G45" s="3">
        <v>4.4000000000000004</v>
      </c>
      <c r="H45" s="3"/>
      <c r="I45" s="3">
        <f t="shared" si="1"/>
        <v>0.125</v>
      </c>
      <c r="J45" s="3">
        <f t="shared" si="0"/>
        <v>0.875</v>
      </c>
      <c r="K45" s="3">
        <f t="shared" si="2"/>
        <v>7.2917290142318694E-2</v>
      </c>
      <c r="L45" s="3"/>
      <c r="M45" s="3">
        <v>5</v>
      </c>
      <c r="N45" s="3">
        <v>2</v>
      </c>
      <c r="O45" s="3">
        <v>0.4</v>
      </c>
      <c r="P45" s="3">
        <v>0.1</v>
      </c>
      <c r="Q45" s="3">
        <v>0.03</v>
      </c>
      <c r="R45" s="3">
        <v>2.9</v>
      </c>
    </row>
    <row r="46" spans="1:19">
      <c r="A46" s="1">
        <v>43</v>
      </c>
      <c r="B46" s="3">
        <v>9</v>
      </c>
      <c r="C46" s="3">
        <v>2</v>
      </c>
      <c r="D46" s="3">
        <v>0.22</v>
      </c>
      <c r="E46" s="3">
        <v>0.16</v>
      </c>
      <c r="F46" s="3">
        <v>0.06</v>
      </c>
      <c r="G46" s="3">
        <v>4</v>
      </c>
      <c r="H46" s="3"/>
      <c r="I46" s="3">
        <f t="shared" si="1"/>
        <v>0.22222222222222221</v>
      </c>
      <c r="J46" s="3">
        <f t="shared" si="0"/>
        <v>0.77777777777777779</v>
      </c>
      <c r="K46" s="3">
        <f t="shared" si="2"/>
        <v>6.3802628874528852E-2</v>
      </c>
      <c r="L46" s="3"/>
      <c r="M46" s="3">
        <v>3</v>
      </c>
      <c r="N46" s="3">
        <v>0</v>
      </c>
      <c r="O46" s="3">
        <v>0</v>
      </c>
      <c r="P46" s="3">
        <v>0.13</v>
      </c>
      <c r="Q46" s="3">
        <v>0.02</v>
      </c>
      <c r="R46" s="3">
        <v>3.5</v>
      </c>
    </row>
    <row r="47" spans="1:19">
      <c r="A47" s="1">
        <v>44</v>
      </c>
      <c r="B47" s="3">
        <v>5</v>
      </c>
      <c r="C47" s="3">
        <v>0</v>
      </c>
      <c r="D47" s="3">
        <v>0</v>
      </c>
      <c r="E47" s="3">
        <v>0.25</v>
      </c>
      <c r="F47" s="3">
        <v>0.05</v>
      </c>
      <c r="G47" s="3">
        <v>4</v>
      </c>
      <c r="H47" s="3"/>
      <c r="I47" s="3">
        <f t="shared" si="1"/>
        <v>0</v>
      </c>
      <c r="J47" s="3">
        <f t="shared" si="0"/>
        <v>1</v>
      </c>
      <c r="K47" s="3">
        <f t="shared" si="2"/>
        <v>4.9624266902411333E-2</v>
      </c>
      <c r="L47" s="3"/>
      <c r="M47" s="3">
        <v>2</v>
      </c>
      <c r="N47" s="3">
        <v>0</v>
      </c>
      <c r="O47" s="3">
        <v>0</v>
      </c>
      <c r="P47" s="3">
        <v>0.25</v>
      </c>
      <c r="Q47" s="3">
        <v>0.02</v>
      </c>
      <c r="R47" s="3">
        <v>2.5</v>
      </c>
    </row>
    <row r="48" spans="1:19">
      <c r="A48" s="1">
        <v>45</v>
      </c>
      <c r="B48" s="3">
        <v>6</v>
      </c>
      <c r="C48" s="3">
        <v>3</v>
      </c>
      <c r="D48" s="3">
        <v>0.5</v>
      </c>
      <c r="E48" s="3">
        <v>0.27</v>
      </c>
      <c r="F48" s="3">
        <v>0.05</v>
      </c>
      <c r="G48" s="3">
        <v>3</v>
      </c>
      <c r="H48" s="3"/>
      <c r="I48" s="3">
        <f t="shared" si="1"/>
        <v>0.5</v>
      </c>
      <c r="J48" s="3">
        <f t="shared" si="0"/>
        <v>0.5</v>
      </c>
      <c r="K48" s="3">
        <f t="shared" si="2"/>
        <v>4.9624266902411333E-2</v>
      </c>
      <c r="L48" s="3"/>
      <c r="M48" s="3">
        <v>1</v>
      </c>
      <c r="N48" s="3">
        <v>0</v>
      </c>
      <c r="O48" s="3">
        <v>0</v>
      </c>
      <c r="P48" s="3">
        <v>0.14000000000000001</v>
      </c>
      <c r="Q48" s="3">
        <v>0.02</v>
      </c>
      <c r="R48" s="3">
        <v>1.5</v>
      </c>
    </row>
    <row r="49" spans="1:18">
      <c r="A49" s="1">
        <v>46</v>
      </c>
      <c r="B49" s="3">
        <v>4</v>
      </c>
      <c r="C49" s="3">
        <v>2</v>
      </c>
      <c r="D49" s="3">
        <v>0.5</v>
      </c>
      <c r="E49" s="3">
        <v>0.26</v>
      </c>
      <c r="F49" s="3">
        <v>0.02</v>
      </c>
      <c r="G49" s="3">
        <v>4.5</v>
      </c>
      <c r="H49" s="3"/>
      <c r="I49" s="3">
        <f t="shared" si="1"/>
        <v>0.5</v>
      </c>
      <c r="J49" s="3">
        <f t="shared" si="0"/>
        <v>0.5</v>
      </c>
      <c r="K49" s="3">
        <f t="shared" si="2"/>
        <v>2.4812133451205667E-2</v>
      </c>
      <c r="L49" s="3"/>
      <c r="M49" s="3">
        <v>1</v>
      </c>
      <c r="N49" s="3">
        <v>1</v>
      </c>
      <c r="O49" s="3">
        <v>1</v>
      </c>
      <c r="P49" s="3">
        <v>0.25</v>
      </c>
      <c r="Q49" s="3">
        <v>0.02</v>
      </c>
      <c r="R49" s="3">
        <v>0.5</v>
      </c>
    </row>
    <row r="50" spans="1:18">
      <c r="A50" s="1">
        <v>47</v>
      </c>
      <c r="B50" s="3">
        <v>2</v>
      </c>
      <c r="C50" s="3">
        <v>0</v>
      </c>
      <c r="D50" s="3">
        <v>0</v>
      </c>
      <c r="E50" s="3">
        <v>0.31</v>
      </c>
      <c r="F50" s="3">
        <v>0.01</v>
      </c>
      <c r="G50" s="3">
        <v>7.5</v>
      </c>
      <c r="H50" s="3"/>
      <c r="I50" s="3">
        <f t="shared" si="1"/>
        <v>0</v>
      </c>
      <c r="J50" s="3">
        <f t="shared" si="0"/>
        <v>1</v>
      </c>
      <c r="K50" s="3">
        <f t="shared" si="2"/>
        <v>1.2406066725602833E-2</v>
      </c>
      <c r="L50" s="3"/>
      <c r="M50" s="3"/>
      <c r="N50" s="3"/>
      <c r="O50" s="3"/>
      <c r="P50" s="3"/>
      <c r="Q50" s="3"/>
      <c r="R50" s="3"/>
    </row>
    <row r="51" spans="1:18">
      <c r="A51" s="1">
        <v>48</v>
      </c>
      <c r="B51" s="3">
        <v>2</v>
      </c>
      <c r="C51" s="3">
        <v>0</v>
      </c>
      <c r="D51" s="3">
        <v>0</v>
      </c>
      <c r="E51" s="3">
        <v>0.17</v>
      </c>
      <c r="F51" s="3">
        <v>0.01</v>
      </c>
      <c r="G51" s="3">
        <v>6.5</v>
      </c>
      <c r="H51" s="3"/>
      <c r="I51" s="3">
        <f t="shared" si="1"/>
        <v>0</v>
      </c>
      <c r="J51" s="3">
        <f t="shared" si="0"/>
        <v>1</v>
      </c>
      <c r="K51" s="3">
        <f t="shared" si="2"/>
        <v>1.2406066725602833E-2</v>
      </c>
      <c r="L51" s="3"/>
      <c r="M51" s="3"/>
      <c r="N51" s="3"/>
      <c r="O51" s="3"/>
      <c r="P51" s="3"/>
      <c r="Q51" s="3"/>
      <c r="R51" s="3"/>
    </row>
    <row r="52" spans="1:18">
      <c r="A52" s="1">
        <v>49</v>
      </c>
      <c r="B52" s="3">
        <v>2</v>
      </c>
      <c r="C52" s="3">
        <v>0</v>
      </c>
      <c r="D52" s="3">
        <v>0</v>
      </c>
      <c r="E52" s="3">
        <v>0</v>
      </c>
      <c r="F52" s="3">
        <v>0.01</v>
      </c>
      <c r="G52" s="3">
        <v>5.5</v>
      </c>
      <c r="H52" s="3"/>
      <c r="I52" s="3">
        <f t="shared" si="1"/>
        <v>0</v>
      </c>
      <c r="J52" s="3">
        <f t="shared" si="0"/>
        <v>1</v>
      </c>
      <c r="K52" s="3">
        <f t="shared" si="2"/>
        <v>1.2406066725602833E-2</v>
      </c>
      <c r="L52" s="3"/>
      <c r="M52" s="3"/>
      <c r="N52" s="3"/>
      <c r="O52" s="3"/>
      <c r="P52" s="3"/>
      <c r="Q52" s="3"/>
      <c r="R52" s="3"/>
    </row>
    <row r="53" spans="1:18">
      <c r="A53" s="1">
        <v>50</v>
      </c>
      <c r="B53" s="3">
        <v>2</v>
      </c>
      <c r="C53" s="3">
        <v>0</v>
      </c>
      <c r="D53" s="3">
        <v>0</v>
      </c>
      <c r="E53" s="3">
        <v>0</v>
      </c>
      <c r="F53" s="3">
        <v>0.01</v>
      </c>
      <c r="G53" s="3">
        <v>4.5</v>
      </c>
      <c r="H53" s="3"/>
      <c r="I53" s="3">
        <f t="shared" si="1"/>
        <v>0</v>
      </c>
      <c r="J53" s="3">
        <f t="shared" si="0"/>
        <v>1</v>
      </c>
      <c r="K53" s="3">
        <f t="shared" si="2"/>
        <v>1.2406066725602833E-2</v>
      </c>
      <c r="L53" s="3"/>
      <c r="M53" s="3"/>
      <c r="N53" s="3"/>
      <c r="O53" s="3"/>
      <c r="P53" s="3"/>
      <c r="Q53" s="3"/>
      <c r="R53" s="3"/>
    </row>
    <row r="54" spans="1:18">
      <c r="A54" s="1">
        <v>51</v>
      </c>
      <c r="B54" s="3">
        <v>2</v>
      </c>
      <c r="C54" s="3">
        <v>0</v>
      </c>
      <c r="D54" s="3">
        <v>0</v>
      </c>
      <c r="E54" s="3">
        <v>0.1</v>
      </c>
      <c r="F54" s="3">
        <v>0.01</v>
      </c>
      <c r="G54" s="3">
        <v>3.5</v>
      </c>
      <c r="H54" s="3"/>
      <c r="I54" s="3">
        <f t="shared" si="1"/>
        <v>0</v>
      </c>
      <c r="J54" s="3">
        <f t="shared" si="0"/>
        <v>1</v>
      </c>
      <c r="K54" s="3">
        <f t="shared" si="2"/>
        <v>1.2406066725602833E-2</v>
      </c>
      <c r="L54" s="3"/>
      <c r="M54" s="3"/>
      <c r="N54" s="3"/>
      <c r="O54" s="3"/>
      <c r="P54" s="3"/>
      <c r="Q54" s="3"/>
      <c r="R54" s="3"/>
    </row>
    <row r="55" spans="1:18">
      <c r="A55" s="1">
        <v>52</v>
      </c>
      <c r="B55" s="3">
        <v>2</v>
      </c>
      <c r="C55" s="3">
        <v>0</v>
      </c>
      <c r="D55" s="3">
        <v>0</v>
      </c>
      <c r="E55" s="3">
        <v>0.11</v>
      </c>
      <c r="F55" s="3">
        <v>0.01</v>
      </c>
      <c r="G55" s="3">
        <v>2.5</v>
      </c>
      <c r="H55" s="3"/>
      <c r="I55" s="3">
        <f t="shared" si="1"/>
        <v>0</v>
      </c>
      <c r="J55" s="3">
        <f t="shared" si="0"/>
        <v>1</v>
      </c>
      <c r="K55" s="3">
        <f t="shared" si="2"/>
        <v>1.2406066725602833E-2</v>
      </c>
      <c r="L55" s="3"/>
      <c r="M55" s="3"/>
      <c r="N55" s="3"/>
      <c r="O55" s="3"/>
      <c r="P55" s="3"/>
      <c r="Q55" s="3"/>
      <c r="R55" s="3"/>
    </row>
    <row r="56" spans="1:18">
      <c r="A56" s="1">
        <v>53</v>
      </c>
      <c r="B56" s="3">
        <v>2</v>
      </c>
      <c r="C56" s="3">
        <v>1</v>
      </c>
      <c r="D56" s="3">
        <v>0.5</v>
      </c>
      <c r="E56" s="3">
        <v>0.13</v>
      </c>
      <c r="F56" s="3">
        <v>0.01</v>
      </c>
      <c r="G56" s="3">
        <v>1.5</v>
      </c>
      <c r="H56" s="3"/>
      <c r="I56" s="3">
        <f t="shared" si="1"/>
        <v>0.5</v>
      </c>
      <c r="J56" s="3">
        <f t="shared" si="0"/>
        <v>0.5</v>
      </c>
      <c r="K56" s="3">
        <f t="shared" si="2"/>
        <v>1.2406066725602833E-2</v>
      </c>
      <c r="L56" s="3"/>
      <c r="M56" s="3"/>
      <c r="N56" s="3"/>
      <c r="O56" s="3"/>
      <c r="P56" s="3"/>
      <c r="Q56" s="3"/>
      <c r="R56" s="3"/>
    </row>
    <row r="57" spans="1:18">
      <c r="A57" s="1">
        <v>54</v>
      </c>
      <c r="B57" s="3">
        <v>1</v>
      </c>
      <c r="C57" s="3">
        <v>0</v>
      </c>
      <c r="D57" s="3">
        <v>0</v>
      </c>
      <c r="E57" s="3">
        <v>0.17</v>
      </c>
      <c r="F57" s="3">
        <v>0.01</v>
      </c>
      <c r="G57" s="3">
        <v>1.5</v>
      </c>
      <c r="H57" s="3"/>
      <c r="I57" s="3">
        <f t="shared" si="1"/>
        <v>0</v>
      </c>
      <c r="J57" s="3">
        <f t="shared" si="0"/>
        <v>1</v>
      </c>
      <c r="K57" s="3">
        <f t="shared" si="2"/>
        <v>6.2030333628014167E-3</v>
      </c>
      <c r="L57" s="3"/>
      <c r="M57" s="3"/>
      <c r="N57" s="3"/>
      <c r="O57" s="3"/>
      <c r="P57" s="3"/>
      <c r="Q57" s="3"/>
      <c r="R57" s="3"/>
    </row>
    <row r="58" spans="1:18">
      <c r="A58" s="1">
        <v>55</v>
      </c>
      <c r="B58" s="3">
        <v>1</v>
      </c>
      <c r="C58" s="3">
        <v>0</v>
      </c>
      <c r="D58" s="3">
        <v>0</v>
      </c>
      <c r="E58" s="3">
        <v>0.25</v>
      </c>
      <c r="F58" s="3">
        <v>0.01</v>
      </c>
      <c r="G58" s="3"/>
      <c r="H58" s="3"/>
      <c r="I58" s="3">
        <f t="shared" si="1"/>
        <v>0</v>
      </c>
      <c r="J58" s="3">
        <f t="shared" si="0"/>
        <v>1</v>
      </c>
      <c r="K58" s="3">
        <f t="shared" si="2"/>
        <v>6.2030333628014167E-3</v>
      </c>
      <c r="L58" s="3"/>
      <c r="M58" s="3"/>
      <c r="N58" s="3"/>
      <c r="O58" s="3"/>
      <c r="P58" s="3"/>
      <c r="Q58" s="3"/>
      <c r="R58" s="3"/>
    </row>
  </sheetData>
  <mergeCells count="3">
    <mergeCell ref="M1:S1"/>
    <mergeCell ref="B1:G1"/>
    <mergeCell ref="I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D4" sqref="D4"/>
    </sheetView>
  </sheetViews>
  <sheetFormatPr defaultRowHeight="15"/>
  <cols>
    <col min="1" max="1" width="12.7109375" customWidth="1"/>
    <col min="2" max="2" width="36.7109375" customWidth="1"/>
  </cols>
  <sheetData>
    <row r="1" spans="1:9" ht="45" customHeight="1">
      <c r="A1" s="15" t="s">
        <v>11</v>
      </c>
      <c r="B1" s="15"/>
      <c r="E1" s="12" t="s">
        <v>22</v>
      </c>
      <c r="F1" s="13"/>
      <c r="G1" s="13"/>
      <c r="H1" s="13"/>
      <c r="I1" s="14"/>
    </row>
    <row r="2" spans="1:9" ht="39" customHeight="1">
      <c r="A2" s="16" t="s">
        <v>12</v>
      </c>
      <c r="B2" s="17" t="s">
        <v>13</v>
      </c>
      <c r="E2" s="5" t="s">
        <v>23</v>
      </c>
      <c r="F2" s="6"/>
      <c r="G2" s="6"/>
      <c r="H2" s="6"/>
      <c r="I2" s="7"/>
    </row>
    <row r="3" spans="1:9" ht="39" customHeight="1">
      <c r="A3" s="16" t="s">
        <v>14</v>
      </c>
      <c r="B3" s="17" t="s">
        <v>15</v>
      </c>
      <c r="E3" s="8"/>
      <c r="F3" s="6"/>
      <c r="G3" s="6"/>
      <c r="H3" s="6"/>
      <c r="I3" s="7"/>
    </row>
    <row r="4" spans="1:9" ht="39" customHeight="1">
      <c r="A4" s="16" t="s">
        <v>16</v>
      </c>
      <c r="B4" s="17" t="s">
        <v>17</v>
      </c>
      <c r="E4" s="8"/>
      <c r="F4" s="6"/>
      <c r="G4" s="6"/>
      <c r="H4" s="6"/>
      <c r="I4" s="7"/>
    </row>
    <row r="5" spans="1:9" ht="39" customHeight="1">
      <c r="A5" s="16" t="s">
        <v>18</v>
      </c>
      <c r="B5" s="17" t="s">
        <v>19</v>
      </c>
      <c r="E5" s="8"/>
      <c r="F5" s="6"/>
      <c r="G5" s="6"/>
      <c r="H5" s="6"/>
      <c r="I5" s="7"/>
    </row>
    <row r="6" spans="1:9" ht="21" customHeight="1">
      <c r="A6" s="18"/>
      <c r="B6" s="18"/>
      <c r="E6" s="8"/>
      <c r="F6" s="6"/>
      <c r="G6" s="6"/>
      <c r="H6" s="6"/>
      <c r="I6" s="7"/>
    </row>
    <row r="7" spans="1:9" ht="39" customHeight="1" thickBot="1">
      <c r="A7" s="16" t="s">
        <v>20</v>
      </c>
      <c r="B7" s="19" t="s">
        <v>21</v>
      </c>
      <c r="E7" s="9"/>
      <c r="F7" s="10"/>
      <c r="G7" s="10"/>
      <c r="H7" s="10"/>
      <c r="I7" s="11"/>
    </row>
  </sheetData>
  <mergeCells count="3">
    <mergeCell ref="A1:B1"/>
    <mergeCell ref="E1:I1"/>
    <mergeCell ref="E2:I7"/>
  </mergeCells>
  <hyperlinks>
    <hyperlink ref="B7" r:id="rId1" tooltip="Persistent link using digital object identifier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2 - Hill et al 2001</vt:lpstr>
      <vt:lpstr>Artigo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Santos</dc:creator>
  <cp:lastModifiedBy>Gabriel Santos</cp:lastModifiedBy>
  <dcterms:created xsi:type="dcterms:W3CDTF">2017-08-14T18:01:28Z</dcterms:created>
  <dcterms:modified xsi:type="dcterms:W3CDTF">2017-08-14T19:00:34Z</dcterms:modified>
</cp:coreProperties>
</file>