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vin\OneDrive\Documentos\GitHub\Progra-de-Micros\Proyectos\Proyecto 1\"/>
    </mc:Choice>
  </mc:AlternateContent>
  <xr:revisionPtr revIDLastSave="0" documentId="8_{91332FF9-D97D-4AEE-B8E5-05B70E3ABD5B}" xr6:coauthVersionLast="47" xr6:coauthVersionMax="47" xr10:uidLastSave="{00000000-0000-0000-0000-000000000000}"/>
  <bookViews>
    <workbookView xWindow="-108" yWindow="-108" windowWidth="23256" windowHeight="12456" xr2:uid="{57968CA0-B2D9-4F2F-98B6-4D5278F4C1E2}"/>
  </bookViews>
  <sheets>
    <sheet name="Timer0" sheetId="1" r:id="rId1"/>
    <sheet name="Timer1" sheetId="2" r:id="rId2"/>
    <sheet name="Time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1" i="3"/>
  <c r="B10" i="3"/>
  <c r="C6" i="3"/>
  <c r="B4" i="3"/>
  <c r="B13" i="3" l="1"/>
  <c r="B8" i="3"/>
  <c r="B9" i="3" s="1"/>
  <c r="B14" i="2"/>
  <c r="C6" i="1"/>
  <c r="B13" i="2"/>
  <c r="B4" i="2"/>
  <c r="B4" i="1"/>
  <c r="B14" i="1" s="1"/>
  <c r="B8" i="2" l="1"/>
  <c r="B9" i="2" s="1"/>
  <c r="B10" i="2" s="1"/>
  <c r="B11" i="2"/>
  <c r="B8" i="1"/>
  <c r="B9" i="1" s="1"/>
  <c r="B10" i="1" s="1"/>
  <c r="B11" i="1"/>
  <c r="B13" i="1"/>
</calcChain>
</file>

<file path=xl/sharedStrings.xml><?xml version="1.0" encoding="utf-8"?>
<sst xmlns="http://schemas.openxmlformats.org/spreadsheetml/2006/main" count="45" uniqueCount="17">
  <si>
    <t>System Clock Frecuency (Hz)</t>
  </si>
  <si>
    <t>System Clock Prescaler</t>
  </si>
  <si>
    <t>Clock I/O Frequency (Hz)</t>
  </si>
  <si>
    <t>Clock I/O Prescaler</t>
  </si>
  <si>
    <t>Desired delay (s)</t>
  </si>
  <si>
    <t>Timer Frequency (Hz)</t>
  </si>
  <si>
    <t>Tick (s)</t>
  </si>
  <si>
    <t>Maximun time (s)</t>
  </si>
  <si>
    <t>Minimum prescaler needed</t>
  </si>
  <si>
    <t>OCR0A</t>
  </si>
  <si>
    <t>TCNT0</t>
  </si>
  <si>
    <t>Timer size (bits)</t>
  </si>
  <si>
    <t>CTC MODE</t>
  </si>
  <si>
    <t>NORMAL MODE</t>
  </si>
  <si>
    <t>CSn2</t>
  </si>
  <si>
    <t>CSn1</t>
  </si>
  <si>
    <t>CSn0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</si>
</sst>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9</xdr:row>
      <xdr:rowOff>152400</xdr:rowOff>
    </xdr:from>
    <xdr:to>
      <xdr:col>10</xdr:col>
      <xdr:colOff>533401</xdr:colOff>
      <xdr:row>13</xdr:row>
      <xdr:rowOff>10587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1929AD-AA09-7F22-0669-6E89ED60F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1" y="1847850"/>
          <a:ext cx="3257550" cy="58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28576</xdr:colOff>
      <xdr:row>13</xdr:row>
      <xdr:rowOff>142875</xdr:rowOff>
    </xdr:from>
    <xdr:to>
      <xdr:col>9</xdr:col>
      <xdr:colOff>504826</xdr:colOff>
      <xdr:row>17</xdr:row>
      <xdr:rowOff>44632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39A810-A349-B427-575E-F292EDC61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0326" y="2562225"/>
          <a:ext cx="2533650" cy="62565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13</xdr:col>
      <xdr:colOff>457931</xdr:colOff>
      <xdr:row>8</xdr:row>
      <xdr:rowOff>171685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A4794C-0D30-CEDC-B729-B1A1B319F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0" y="0"/>
          <a:ext cx="5239481" cy="1686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769620</xdr:colOff>
      <xdr:row>0</xdr:row>
      <xdr:rowOff>69966</xdr:rowOff>
    </xdr:from>
    <xdr:to>
      <xdr:col>13</xdr:col>
      <xdr:colOff>310564</xdr:colOff>
      <xdr:row>11</xdr:row>
      <xdr:rowOff>175260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B8C610-3FF2-76AD-DFE1-E9859FBAD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69966"/>
          <a:ext cx="7465744" cy="2116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68580</xdr:rowOff>
    </xdr:from>
    <xdr:to>
      <xdr:col>12</xdr:col>
      <xdr:colOff>123243</xdr:colOff>
      <xdr:row>11</xdr:row>
      <xdr:rowOff>10948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E6AD09-768E-4109-B509-5B5B27E53C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9631"/>
        <a:stretch/>
      </xdr:blipFill>
      <xdr:spPr>
        <a:xfrm>
          <a:off x="5135880" y="68580"/>
          <a:ext cx="5670603" cy="1954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8712-16F5-48D6-B330-2268434279DB}">
  <dimension ref="A1:F14"/>
  <sheetViews>
    <sheetView tabSelected="1" workbookViewId="0">
      <selection activeCell="B7" sqref="B7"/>
    </sheetView>
  </sheetViews>
  <sheetFormatPr baseColWidth="10" defaultColWidth="8.88671875" defaultRowHeight="14.4" x14ac:dyDescent="0.3"/>
  <cols>
    <col min="1" max="1" width="29" customWidth="1"/>
    <col min="2" max="2" width="13" customWidth="1"/>
    <col min="3" max="3" width="14.77734375" customWidth="1"/>
  </cols>
  <sheetData>
    <row r="1" spans="1:6" x14ac:dyDescent="0.3">
      <c r="A1" t="s">
        <v>11</v>
      </c>
      <c r="B1" s="1">
        <v>8</v>
      </c>
      <c r="D1" s="4" t="s">
        <v>14</v>
      </c>
      <c r="E1" s="4" t="s">
        <v>15</v>
      </c>
      <c r="F1" s="4" t="s">
        <v>16</v>
      </c>
    </row>
    <row r="2" spans="1:6" x14ac:dyDescent="0.3">
      <c r="A2" t="s">
        <v>0</v>
      </c>
      <c r="B2" s="1">
        <v>16000000</v>
      </c>
      <c r="D2" s="3">
        <v>0</v>
      </c>
      <c r="E2" s="3">
        <v>1</v>
      </c>
      <c r="F2" s="3">
        <v>1</v>
      </c>
    </row>
    <row r="3" spans="1:6" x14ac:dyDescent="0.3">
      <c r="A3" t="s">
        <v>1</v>
      </c>
      <c r="B3" s="1">
        <v>16</v>
      </c>
    </row>
    <row r="4" spans="1:6" x14ac:dyDescent="0.3">
      <c r="A4" t="s">
        <v>2</v>
      </c>
      <c r="B4" s="1">
        <f>B2/B3</f>
        <v>1000000</v>
      </c>
    </row>
    <row r="5" spans="1:6" x14ac:dyDescent="0.3">
      <c r="A5" t="s">
        <v>3</v>
      </c>
      <c r="B5" s="1">
        <v>1024</v>
      </c>
    </row>
    <row r="6" spans="1:6" x14ac:dyDescent="0.3">
      <c r="A6" t="s">
        <v>4</v>
      </c>
      <c r="B6" s="1">
        <v>3.0000000000000001E-3</v>
      </c>
      <c r="C6">
        <f>B6*4</f>
        <v>1.2E-2</v>
      </c>
    </row>
    <row r="7" spans="1:6" x14ac:dyDescent="0.3">
      <c r="B7" s="1"/>
    </row>
    <row r="8" spans="1:6" x14ac:dyDescent="0.3">
      <c r="A8" t="s">
        <v>5</v>
      </c>
      <c r="B8">
        <f>B4/B5</f>
        <v>976.5625</v>
      </c>
    </row>
    <row r="9" spans="1:6" x14ac:dyDescent="0.3">
      <c r="A9" t="s">
        <v>6</v>
      </c>
      <c r="B9">
        <f>1/B8</f>
        <v>1.024E-3</v>
      </c>
    </row>
    <row r="10" spans="1:6" x14ac:dyDescent="0.3">
      <c r="A10" t="s">
        <v>7</v>
      </c>
      <c r="B10">
        <f>B9*2^B1</f>
        <v>0.26214399999999999</v>
      </c>
    </row>
    <row r="11" spans="1:6" x14ac:dyDescent="0.3">
      <c r="A11" t="s">
        <v>8</v>
      </c>
      <c r="B11">
        <f>(B4*B6)/(2^B1)</f>
        <v>11.71875</v>
      </c>
    </row>
    <row r="13" spans="1:6" x14ac:dyDescent="0.3">
      <c r="A13" s="2" t="s">
        <v>9</v>
      </c>
      <c r="B13" s="2">
        <f>(B4*B6)/B5</f>
        <v>2.9296875</v>
      </c>
      <c r="C13" s="2" t="s">
        <v>12</v>
      </c>
    </row>
    <row r="14" spans="1:6" x14ac:dyDescent="0.3">
      <c r="A14" s="2" t="s">
        <v>10</v>
      </c>
      <c r="B14" s="2">
        <f>256-(B4*B6)/B5</f>
        <v>253.0703125</v>
      </c>
      <c r="C14" s="2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BED3-04D8-416F-9782-0674063BAC96}">
  <dimension ref="A1:C14"/>
  <sheetViews>
    <sheetView workbookViewId="0">
      <selection activeCell="B6" sqref="B6"/>
    </sheetView>
  </sheetViews>
  <sheetFormatPr baseColWidth="10" defaultRowHeight="14.4" x14ac:dyDescent="0.3"/>
  <cols>
    <col min="1" max="1" width="24.21875" bestFit="1" customWidth="1"/>
    <col min="2" max="2" width="16.5546875" customWidth="1"/>
    <col min="3" max="3" width="13.5546875" bestFit="1" customWidth="1"/>
  </cols>
  <sheetData>
    <row r="1" spans="1:3" x14ac:dyDescent="0.3">
      <c r="A1" t="s">
        <v>11</v>
      </c>
      <c r="B1" s="1">
        <v>16</v>
      </c>
    </row>
    <row r="2" spans="1:3" x14ac:dyDescent="0.3">
      <c r="A2" t="s">
        <v>0</v>
      </c>
      <c r="B2" s="1">
        <v>16000000</v>
      </c>
    </row>
    <row r="3" spans="1:3" x14ac:dyDescent="0.3">
      <c r="A3" t="s">
        <v>1</v>
      </c>
      <c r="B3" s="1">
        <v>16</v>
      </c>
    </row>
    <row r="4" spans="1:3" x14ac:dyDescent="0.3">
      <c r="A4" t="s">
        <v>2</v>
      </c>
      <c r="B4" s="1">
        <f>B2/B3</f>
        <v>1000000</v>
      </c>
    </row>
    <row r="5" spans="1:3" x14ac:dyDescent="0.3">
      <c r="A5" t="s">
        <v>3</v>
      </c>
      <c r="B5" s="1">
        <v>1024</v>
      </c>
    </row>
    <row r="6" spans="1:3" x14ac:dyDescent="0.3">
      <c r="A6" t="s">
        <v>4</v>
      </c>
      <c r="B6" s="1">
        <v>60</v>
      </c>
    </row>
    <row r="7" spans="1:3" x14ac:dyDescent="0.3">
      <c r="B7" s="1"/>
    </row>
    <row r="8" spans="1:3" x14ac:dyDescent="0.3">
      <c r="A8" t="s">
        <v>5</v>
      </c>
      <c r="B8">
        <f>B4/B5</f>
        <v>976.5625</v>
      </c>
    </row>
    <row r="9" spans="1:3" x14ac:dyDescent="0.3">
      <c r="A9" t="s">
        <v>6</v>
      </c>
      <c r="B9">
        <f>1/B8</f>
        <v>1.024E-3</v>
      </c>
    </row>
    <row r="10" spans="1:3" x14ac:dyDescent="0.3">
      <c r="A10" t="s">
        <v>7</v>
      </c>
      <c r="B10">
        <f>B9*2^B1</f>
        <v>67.108863999999997</v>
      </c>
    </row>
    <row r="11" spans="1:3" x14ac:dyDescent="0.3">
      <c r="A11" t="s">
        <v>8</v>
      </c>
      <c r="B11">
        <f>(B4*B6)/(2^B1)</f>
        <v>915.52734375</v>
      </c>
    </row>
    <row r="13" spans="1:3" x14ac:dyDescent="0.3">
      <c r="A13" s="2" t="s">
        <v>9</v>
      </c>
      <c r="B13" s="2">
        <f>(B4*B6)/B5</f>
        <v>58593.75</v>
      </c>
      <c r="C13" s="2" t="s">
        <v>12</v>
      </c>
    </row>
    <row r="14" spans="1:3" x14ac:dyDescent="0.3">
      <c r="A14" s="2" t="s">
        <v>10</v>
      </c>
      <c r="B14" s="2">
        <f>65536-(B4*B6)/B5</f>
        <v>6942.25</v>
      </c>
      <c r="C14" s="2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5C56-6327-4B73-807C-E203A2D5B753}">
  <dimension ref="A1:C14"/>
  <sheetViews>
    <sheetView workbookViewId="0">
      <selection activeCell="K16" sqref="K16"/>
    </sheetView>
  </sheetViews>
  <sheetFormatPr baseColWidth="10" defaultRowHeight="14.4" x14ac:dyDescent="0.3"/>
  <cols>
    <col min="1" max="1" width="24.21875" bestFit="1" customWidth="1"/>
    <col min="2" max="2" width="14" customWidth="1"/>
    <col min="3" max="3" width="13.5546875" bestFit="1" customWidth="1"/>
  </cols>
  <sheetData>
    <row r="1" spans="1:3" x14ac:dyDescent="0.3">
      <c r="A1" t="s">
        <v>11</v>
      </c>
      <c r="B1" s="1">
        <v>8</v>
      </c>
    </row>
    <row r="2" spans="1:3" x14ac:dyDescent="0.3">
      <c r="A2" t="s">
        <v>0</v>
      </c>
      <c r="B2" s="1">
        <v>16000000</v>
      </c>
    </row>
    <row r="3" spans="1:3" x14ac:dyDescent="0.3">
      <c r="A3" t="s">
        <v>1</v>
      </c>
      <c r="B3" s="1">
        <v>16</v>
      </c>
    </row>
    <row r="4" spans="1:3" x14ac:dyDescent="0.3">
      <c r="A4" t="s">
        <v>2</v>
      </c>
      <c r="B4" s="1">
        <f>B2/B3</f>
        <v>1000000</v>
      </c>
    </row>
    <row r="5" spans="1:3" x14ac:dyDescent="0.3">
      <c r="A5" t="s">
        <v>3</v>
      </c>
      <c r="B5" s="1">
        <v>64</v>
      </c>
    </row>
    <row r="6" spans="1:3" x14ac:dyDescent="0.3">
      <c r="A6" t="s">
        <v>4</v>
      </c>
      <c r="B6" s="1">
        <v>0.01</v>
      </c>
      <c r="C6">
        <f>B6*4</f>
        <v>0.04</v>
      </c>
    </row>
    <row r="7" spans="1:3" x14ac:dyDescent="0.3">
      <c r="B7" s="1"/>
    </row>
    <row r="8" spans="1:3" x14ac:dyDescent="0.3">
      <c r="A8" t="s">
        <v>5</v>
      </c>
      <c r="B8">
        <f>B4/B5</f>
        <v>15625</v>
      </c>
    </row>
    <row r="9" spans="1:3" x14ac:dyDescent="0.3">
      <c r="A9" t="s">
        <v>6</v>
      </c>
      <c r="B9">
        <f>1/B8</f>
        <v>6.3999999999999997E-5</v>
      </c>
    </row>
    <row r="10" spans="1:3" x14ac:dyDescent="0.3">
      <c r="A10" t="s">
        <v>7</v>
      </c>
      <c r="B10">
        <f>(2^B1 *B5)/B4</f>
        <v>1.6383999999999999E-2</v>
      </c>
    </row>
    <row r="11" spans="1:3" x14ac:dyDescent="0.3">
      <c r="A11" t="s">
        <v>8</v>
      </c>
      <c r="B11">
        <f>(B4*B6)/(2^B1)</f>
        <v>39.0625</v>
      </c>
    </row>
    <row r="13" spans="1:3" x14ac:dyDescent="0.3">
      <c r="A13" s="2" t="s">
        <v>9</v>
      </c>
      <c r="B13" s="2">
        <f>(B4*B6)/B5</f>
        <v>156.25</v>
      </c>
      <c r="C13" s="2" t="s">
        <v>12</v>
      </c>
    </row>
    <row r="14" spans="1:3" x14ac:dyDescent="0.3">
      <c r="A14" s="2" t="s">
        <v>10</v>
      </c>
      <c r="B14" s="2">
        <f>256-(B4*B6)/B5</f>
        <v>99.75</v>
      </c>
      <c r="C14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Timer0</vt:lpstr>
      <vt:lpstr>Timer1</vt:lpstr>
      <vt:lpstr>Timer2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PAIZ MOSCOSO, EDVIN ROLANDO</dc:creator>
  <cp:lastModifiedBy>PAIZ MOSCOSO, EDVIN ROLANDO</cp:lastModifiedBy>
  <dcterms:created xsi:type="dcterms:W3CDTF">2025-02-09T22:42:38Z</dcterms:created>
  <dcterms:modified xsi:type="dcterms:W3CDTF">2025-03-17T03:13:08Z</dcterms:modified>
</cp:coreProperties>
</file>