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duardo\Desktop\"/>
    </mc:Choice>
  </mc:AlternateContent>
  <xr:revisionPtr revIDLastSave="0" documentId="13_ncr:1_{1A0D24CF-3F80-419C-9D56-30098203474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" i="3" l="1"/>
  <c r="E57" i="3"/>
  <c r="E56" i="3"/>
  <c r="E55" i="3"/>
  <c r="E54" i="3"/>
  <c r="D58" i="3"/>
  <c r="D57" i="3"/>
  <c r="D56" i="3"/>
  <c r="D55" i="3"/>
  <c r="D54" i="3"/>
  <c r="E53" i="3"/>
  <c r="D53" i="3"/>
  <c r="E52" i="3"/>
  <c r="D52" i="3"/>
  <c r="E51" i="3"/>
  <c r="D51" i="3"/>
  <c r="C58" i="3"/>
  <c r="C57" i="3"/>
  <c r="C55" i="3"/>
  <c r="C56" i="3"/>
  <c r="C54" i="3"/>
  <c r="C53" i="3"/>
  <c r="C52" i="3"/>
  <c r="C51" i="3"/>
  <c r="E46" i="3"/>
  <c r="E45" i="3"/>
  <c r="E44" i="3"/>
  <c r="E43" i="3"/>
  <c r="E42" i="3"/>
  <c r="E41" i="3"/>
  <c r="E40" i="3"/>
  <c r="E39" i="3"/>
  <c r="D43" i="3"/>
  <c r="D46" i="3"/>
  <c r="D45" i="3"/>
  <c r="D44" i="3"/>
  <c r="D42" i="3"/>
  <c r="D41" i="3"/>
  <c r="D40" i="3"/>
  <c r="D39" i="3"/>
  <c r="C46" i="3"/>
  <c r="C45" i="3"/>
  <c r="C44" i="3"/>
  <c r="C43" i="3"/>
  <c r="C42" i="3"/>
  <c r="C40" i="3"/>
  <c r="C41" i="3"/>
  <c r="C39" i="3"/>
  <c r="E34" i="3" l="1"/>
  <c r="E33" i="3"/>
  <c r="E32" i="3"/>
  <c r="E31" i="3"/>
  <c r="E30" i="3"/>
  <c r="E29" i="3"/>
  <c r="E28" i="3"/>
  <c r="E27" i="3"/>
  <c r="D34" i="3"/>
  <c r="D33" i="3"/>
  <c r="D32" i="3"/>
  <c r="D31" i="3"/>
  <c r="D30" i="3"/>
  <c r="D29" i="3"/>
  <c r="D28" i="3"/>
  <c r="D27" i="3"/>
  <c r="C34" i="3"/>
  <c r="C33" i="3"/>
  <c r="C32" i="3"/>
  <c r="C31" i="3"/>
  <c r="C30" i="3"/>
  <c r="C29" i="3"/>
  <c r="C28" i="3"/>
  <c r="C27" i="3"/>
  <c r="E22" i="3"/>
  <c r="E21" i="3"/>
  <c r="E19" i="3"/>
  <c r="E20" i="3"/>
  <c r="E18" i="3"/>
  <c r="E17" i="3"/>
  <c r="E16" i="3"/>
  <c r="D22" i="3"/>
  <c r="D21" i="3"/>
  <c r="D20" i="3"/>
  <c r="D19" i="3"/>
  <c r="D18" i="3"/>
  <c r="D17" i="3"/>
  <c r="D16" i="3"/>
  <c r="E15" i="3"/>
  <c r="D15" i="3"/>
  <c r="E10" i="3"/>
  <c r="D10" i="3"/>
  <c r="E9" i="3"/>
  <c r="D9" i="3"/>
  <c r="E8" i="3"/>
  <c r="D8" i="3"/>
  <c r="E7" i="3"/>
  <c r="D7" i="3"/>
  <c r="E6" i="3"/>
  <c r="D6" i="3"/>
  <c r="E4" i="3"/>
  <c r="E5" i="3"/>
  <c r="D5" i="3"/>
  <c r="E3" i="3"/>
  <c r="D4" i="3"/>
  <c r="D3" i="3"/>
  <c r="C22" i="3"/>
  <c r="C21" i="3"/>
  <c r="C20" i="3"/>
  <c r="C19" i="3"/>
  <c r="C18" i="3"/>
  <c r="C17" i="3"/>
  <c r="C16" i="3"/>
  <c r="C15" i="3"/>
  <c r="C10" i="3"/>
  <c r="C9" i="3"/>
  <c r="C8" i="3"/>
  <c r="C7" i="3"/>
  <c r="C6" i="3"/>
  <c r="C5" i="3"/>
  <c r="C4" i="3"/>
  <c r="C3" i="3"/>
  <c r="K3" i="3" l="1"/>
  <c r="L4" i="3"/>
  <c r="K4" i="3"/>
  <c r="L3" i="3"/>
  <c r="E2" i="1"/>
  <c r="B3" i="1" s="1"/>
  <c r="B9" i="1"/>
  <c r="F80" i="1"/>
  <c r="I8" i="3" l="1"/>
  <c r="P8" i="3" s="1"/>
  <c r="I20" i="3"/>
  <c r="P20" i="3" s="1"/>
  <c r="I32" i="3"/>
  <c r="P32" i="3" s="1"/>
  <c r="I44" i="3"/>
  <c r="P44" i="3" s="1"/>
  <c r="I56" i="3"/>
  <c r="P56" i="3" s="1"/>
  <c r="I68" i="3"/>
  <c r="P68" i="3" s="1"/>
  <c r="I80" i="3"/>
  <c r="P80" i="3" s="1"/>
  <c r="I92" i="3"/>
  <c r="P92" i="3" s="1"/>
  <c r="I104" i="3"/>
  <c r="P104" i="3" s="1"/>
  <c r="I116" i="3"/>
  <c r="P116" i="3" s="1"/>
  <c r="I128" i="3"/>
  <c r="P128" i="3" s="1"/>
  <c r="I140" i="3"/>
  <c r="P140" i="3" s="1"/>
  <c r="I152" i="3"/>
  <c r="P152" i="3" s="1"/>
  <c r="I164" i="3"/>
  <c r="P164" i="3" s="1"/>
  <c r="I176" i="3"/>
  <c r="P176" i="3" s="1"/>
  <c r="I188" i="3"/>
  <c r="P188" i="3" s="1"/>
  <c r="I200" i="3"/>
  <c r="P200" i="3" s="1"/>
  <c r="I212" i="3"/>
  <c r="P212" i="3" s="1"/>
  <c r="I224" i="3"/>
  <c r="P224" i="3" s="1"/>
  <c r="I236" i="3"/>
  <c r="P236" i="3" s="1"/>
  <c r="I248" i="3"/>
  <c r="P248" i="3" s="1"/>
  <c r="I260" i="3"/>
  <c r="P260" i="3" s="1"/>
  <c r="I272" i="3"/>
  <c r="P272" i="3" s="1"/>
  <c r="I284" i="3"/>
  <c r="P284" i="3" s="1"/>
  <c r="I296" i="3"/>
  <c r="P296" i="3" s="1"/>
  <c r="I11" i="3"/>
  <c r="P11" i="3" s="1"/>
  <c r="I47" i="3"/>
  <c r="P47" i="3" s="1"/>
  <c r="I83" i="3"/>
  <c r="P83" i="3" s="1"/>
  <c r="I119" i="3"/>
  <c r="P119" i="3" s="1"/>
  <c r="I155" i="3"/>
  <c r="P155" i="3" s="1"/>
  <c r="I179" i="3"/>
  <c r="P179" i="3" s="1"/>
  <c r="I215" i="3"/>
  <c r="P215" i="3" s="1"/>
  <c r="I251" i="3"/>
  <c r="P251" i="3" s="1"/>
  <c r="I287" i="3"/>
  <c r="P287" i="3" s="1"/>
  <c r="I12" i="3"/>
  <c r="P12" i="3" s="1"/>
  <c r="I48" i="3"/>
  <c r="P48" i="3" s="1"/>
  <c r="I84" i="3"/>
  <c r="P84" i="3" s="1"/>
  <c r="I120" i="3"/>
  <c r="P120" i="3" s="1"/>
  <c r="I144" i="3"/>
  <c r="P144" i="3" s="1"/>
  <c r="I180" i="3"/>
  <c r="P180" i="3" s="1"/>
  <c r="I228" i="3"/>
  <c r="P228" i="3" s="1"/>
  <c r="I264" i="3"/>
  <c r="P264" i="3" s="1"/>
  <c r="I37" i="3"/>
  <c r="P37" i="3" s="1"/>
  <c r="I73" i="3"/>
  <c r="P73" i="3" s="1"/>
  <c r="I109" i="3"/>
  <c r="P109" i="3" s="1"/>
  <c r="I145" i="3"/>
  <c r="P145" i="3" s="1"/>
  <c r="I193" i="3"/>
  <c r="P193" i="3" s="1"/>
  <c r="I229" i="3"/>
  <c r="P229" i="3" s="1"/>
  <c r="I265" i="3"/>
  <c r="P265" i="3" s="1"/>
  <c r="I301" i="3"/>
  <c r="P301" i="3" s="1"/>
  <c r="I26" i="3"/>
  <c r="P26" i="3" s="1"/>
  <c r="I62" i="3"/>
  <c r="P62" i="3" s="1"/>
  <c r="I110" i="3"/>
  <c r="P110" i="3" s="1"/>
  <c r="I146" i="3"/>
  <c r="P146" i="3" s="1"/>
  <c r="I170" i="3"/>
  <c r="P170" i="3" s="1"/>
  <c r="I218" i="3"/>
  <c r="P218" i="3" s="1"/>
  <c r="I254" i="3"/>
  <c r="P254" i="3" s="1"/>
  <c r="I290" i="3"/>
  <c r="P290" i="3" s="1"/>
  <c r="I15" i="3"/>
  <c r="P15" i="3" s="1"/>
  <c r="I51" i="3"/>
  <c r="P51" i="3" s="1"/>
  <c r="I75" i="3"/>
  <c r="P75" i="3" s="1"/>
  <c r="I111" i="3"/>
  <c r="P111" i="3" s="1"/>
  <c r="I147" i="3"/>
  <c r="P147" i="3" s="1"/>
  <c r="I183" i="3"/>
  <c r="P183" i="3" s="1"/>
  <c r="I219" i="3"/>
  <c r="P219" i="3" s="1"/>
  <c r="I243" i="3"/>
  <c r="P243" i="3" s="1"/>
  <c r="I267" i="3"/>
  <c r="P267" i="3" s="1"/>
  <c r="I3" i="3"/>
  <c r="P3" i="3" s="1"/>
  <c r="I28" i="3"/>
  <c r="P28" i="3" s="1"/>
  <c r="I52" i="3"/>
  <c r="P52" i="3" s="1"/>
  <c r="I88" i="3"/>
  <c r="P88" i="3" s="1"/>
  <c r="I148" i="3"/>
  <c r="P148" i="3" s="1"/>
  <c r="I184" i="3"/>
  <c r="P184" i="3" s="1"/>
  <c r="I220" i="3"/>
  <c r="P220" i="3" s="1"/>
  <c r="I244" i="3"/>
  <c r="P244" i="3" s="1"/>
  <c r="I280" i="3"/>
  <c r="P280" i="3" s="1"/>
  <c r="I17" i="3"/>
  <c r="P17" i="3" s="1"/>
  <c r="I65" i="3"/>
  <c r="P65" i="3" s="1"/>
  <c r="I101" i="3"/>
  <c r="P101" i="3" s="1"/>
  <c r="I125" i="3"/>
  <c r="P125" i="3" s="1"/>
  <c r="I161" i="3"/>
  <c r="P161" i="3" s="1"/>
  <c r="I197" i="3"/>
  <c r="P197" i="3" s="1"/>
  <c r="I233" i="3"/>
  <c r="P233" i="3" s="1"/>
  <c r="I269" i="3"/>
  <c r="P269" i="3" s="1"/>
  <c r="I9" i="3"/>
  <c r="P9" i="3" s="1"/>
  <c r="I21" i="3"/>
  <c r="P21" i="3" s="1"/>
  <c r="I33" i="3"/>
  <c r="P33" i="3" s="1"/>
  <c r="I45" i="3"/>
  <c r="P45" i="3" s="1"/>
  <c r="I57" i="3"/>
  <c r="P57" i="3" s="1"/>
  <c r="I69" i="3"/>
  <c r="P69" i="3" s="1"/>
  <c r="I81" i="3"/>
  <c r="P81" i="3" s="1"/>
  <c r="I93" i="3"/>
  <c r="P93" i="3" s="1"/>
  <c r="I105" i="3"/>
  <c r="P105" i="3" s="1"/>
  <c r="I117" i="3"/>
  <c r="P117" i="3" s="1"/>
  <c r="I129" i="3"/>
  <c r="P129" i="3" s="1"/>
  <c r="I141" i="3"/>
  <c r="P141" i="3" s="1"/>
  <c r="I153" i="3"/>
  <c r="P153" i="3" s="1"/>
  <c r="I165" i="3"/>
  <c r="P165" i="3" s="1"/>
  <c r="I177" i="3"/>
  <c r="P177" i="3" s="1"/>
  <c r="I189" i="3"/>
  <c r="P189" i="3" s="1"/>
  <c r="I201" i="3"/>
  <c r="P201" i="3" s="1"/>
  <c r="I213" i="3"/>
  <c r="P213" i="3" s="1"/>
  <c r="I225" i="3"/>
  <c r="P225" i="3" s="1"/>
  <c r="I237" i="3"/>
  <c r="P237" i="3" s="1"/>
  <c r="I249" i="3"/>
  <c r="P249" i="3" s="1"/>
  <c r="I261" i="3"/>
  <c r="P261" i="3" s="1"/>
  <c r="I273" i="3"/>
  <c r="P273" i="3" s="1"/>
  <c r="I285" i="3"/>
  <c r="P285" i="3" s="1"/>
  <c r="I297" i="3"/>
  <c r="P297" i="3" s="1"/>
  <c r="I23" i="3"/>
  <c r="P23" i="3" s="1"/>
  <c r="I35" i="3"/>
  <c r="P35" i="3" s="1"/>
  <c r="I59" i="3"/>
  <c r="P59" i="3" s="1"/>
  <c r="I95" i="3"/>
  <c r="P95" i="3" s="1"/>
  <c r="I131" i="3"/>
  <c r="P131" i="3" s="1"/>
  <c r="I167" i="3"/>
  <c r="P167" i="3" s="1"/>
  <c r="I203" i="3"/>
  <c r="P203" i="3" s="1"/>
  <c r="I227" i="3"/>
  <c r="P227" i="3" s="1"/>
  <c r="I263" i="3"/>
  <c r="P263" i="3" s="1"/>
  <c r="I299" i="3"/>
  <c r="P299" i="3" s="1"/>
  <c r="I24" i="3"/>
  <c r="P24" i="3" s="1"/>
  <c r="I60" i="3"/>
  <c r="P60" i="3" s="1"/>
  <c r="I96" i="3"/>
  <c r="P96" i="3" s="1"/>
  <c r="I132" i="3"/>
  <c r="P132" i="3" s="1"/>
  <c r="I156" i="3"/>
  <c r="P156" i="3" s="1"/>
  <c r="I192" i="3"/>
  <c r="P192" i="3" s="1"/>
  <c r="I216" i="3"/>
  <c r="P216" i="3" s="1"/>
  <c r="I252" i="3"/>
  <c r="P252" i="3" s="1"/>
  <c r="I300" i="3"/>
  <c r="P300" i="3" s="1"/>
  <c r="I25" i="3"/>
  <c r="P25" i="3" s="1"/>
  <c r="I61" i="3"/>
  <c r="P61" i="3" s="1"/>
  <c r="I97" i="3"/>
  <c r="P97" i="3" s="1"/>
  <c r="I133" i="3"/>
  <c r="P133" i="3" s="1"/>
  <c r="I169" i="3"/>
  <c r="P169" i="3" s="1"/>
  <c r="I205" i="3"/>
  <c r="P205" i="3" s="1"/>
  <c r="I253" i="3"/>
  <c r="P253" i="3" s="1"/>
  <c r="I289" i="3"/>
  <c r="P289" i="3" s="1"/>
  <c r="I14" i="3"/>
  <c r="P14" i="3" s="1"/>
  <c r="I50" i="3"/>
  <c r="P50" i="3" s="1"/>
  <c r="I86" i="3"/>
  <c r="P86" i="3" s="1"/>
  <c r="I122" i="3"/>
  <c r="P122" i="3" s="1"/>
  <c r="I158" i="3"/>
  <c r="P158" i="3" s="1"/>
  <c r="I194" i="3"/>
  <c r="P194" i="3" s="1"/>
  <c r="I230" i="3"/>
  <c r="P230" i="3" s="1"/>
  <c r="I266" i="3"/>
  <c r="P266" i="3" s="1"/>
  <c r="I302" i="3"/>
  <c r="P302" i="3" s="1"/>
  <c r="I27" i="3"/>
  <c r="P27" i="3" s="1"/>
  <c r="I63" i="3"/>
  <c r="P63" i="3" s="1"/>
  <c r="I99" i="3"/>
  <c r="P99" i="3" s="1"/>
  <c r="I123" i="3"/>
  <c r="P123" i="3" s="1"/>
  <c r="I159" i="3"/>
  <c r="P159" i="3" s="1"/>
  <c r="I207" i="3"/>
  <c r="P207" i="3" s="1"/>
  <c r="I255" i="3"/>
  <c r="P255" i="3" s="1"/>
  <c r="I291" i="3"/>
  <c r="P291" i="3" s="1"/>
  <c r="I16" i="3"/>
  <c r="P16" i="3" s="1"/>
  <c r="I64" i="3"/>
  <c r="P64" i="3" s="1"/>
  <c r="I100" i="3"/>
  <c r="P100" i="3" s="1"/>
  <c r="I136" i="3"/>
  <c r="P136" i="3" s="1"/>
  <c r="I172" i="3"/>
  <c r="P172" i="3" s="1"/>
  <c r="I196" i="3"/>
  <c r="P196" i="3" s="1"/>
  <c r="I232" i="3"/>
  <c r="P232" i="3" s="1"/>
  <c r="I268" i="3"/>
  <c r="P268" i="3" s="1"/>
  <c r="I5" i="3"/>
  <c r="P5" i="3" s="1"/>
  <c r="I41" i="3"/>
  <c r="P41" i="3" s="1"/>
  <c r="I53" i="3"/>
  <c r="P53" i="3" s="1"/>
  <c r="I89" i="3"/>
  <c r="P89" i="3" s="1"/>
  <c r="I137" i="3"/>
  <c r="P137" i="3" s="1"/>
  <c r="I173" i="3"/>
  <c r="P173" i="3" s="1"/>
  <c r="I209" i="3"/>
  <c r="P209" i="3" s="1"/>
  <c r="I245" i="3"/>
  <c r="P245" i="3" s="1"/>
  <c r="I10" i="3"/>
  <c r="P10" i="3" s="1"/>
  <c r="I22" i="3"/>
  <c r="P22" i="3" s="1"/>
  <c r="I34" i="3"/>
  <c r="P34" i="3" s="1"/>
  <c r="I46" i="3"/>
  <c r="P46" i="3" s="1"/>
  <c r="I58" i="3"/>
  <c r="P58" i="3" s="1"/>
  <c r="I70" i="3"/>
  <c r="P70" i="3" s="1"/>
  <c r="I82" i="3"/>
  <c r="P82" i="3" s="1"/>
  <c r="I94" i="3"/>
  <c r="P94" i="3" s="1"/>
  <c r="I106" i="3"/>
  <c r="P106" i="3" s="1"/>
  <c r="I118" i="3"/>
  <c r="P118" i="3" s="1"/>
  <c r="I130" i="3"/>
  <c r="P130" i="3" s="1"/>
  <c r="I142" i="3"/>
  <c r="P142" i="3" s="1"/>
  <c r="I154" i="3"/>
  <c r="P154" i="3" s="1"/>
  <c r="I166" i="3"/>
  <c r="P166" i="3" s="1"/>
  <c r="I178" i="3"/>
  <c r="P178" i="3" s="1"/>
  <c r="I190" i="3"/>
  <c r="P190" i="3" s="1"/>
  <c r="I202" i="3"/>
  <c r="P202" i="3" s="1"/>
  <c r="I214" i="3"/>
  <c r="P214" i="3" s="1"/>
  <c r="I226" i="3"/>
  <c r="P226" i="3" s="1"/>
  <c r="I238" i="3"/>
  <c r="P238" i="3" s="1"/>
  <c r="I250" i="3"/>
  <c r="P250" i="3" s="1"/>
  <c r="I262" i="3"/>
  <c r="P262" i="3" s="1"/>
  <c r="I274" i="3"/>
  <c r="P274" i="3" s="1"/>
  <c r="I286" i="3"/>
  <c r="P286" i="3" s="1"/>
  <c r="I298" i="3"/>
  <c r="P298" i="3" s="1"/>
  <c r="I71" i="3"/>
  <c r="P71" i="3" s="1"/>
  <c r="I107" i="3"/>
  <c r="P107" i="3" s="1"/>
  <c r="I143" i="3"/>
  <c r="P143" i="3" s="1"/>
  <c r="I191" i="3"/>
  <c r="P191" i="3" s="1"/>
  <c r="I239" i="3"/>
  <c r="P239" i="3" s="1"/>
  <c r="I275" i="3"/>
  <c r="P275" i="3" s="1"/>
  <c r="I36" i="3"/>
  <c r="P36" i="3" s="1"/>
  <c r="I72" i="3"/>
  <c r="P72" i="3" s="1"/>
  <c r="I108" i="3"/>
  <c r="P108" i="3" s="1"/>
  <c r="I168" i="3"/>
  <c r="P168" i="3" s="1"/>
  <c r="I204" i="3"/>
  <c r="P204" i="3" s="1"/>
  <c r="I240" i="3"/>
  <c r="P240" i="3" s="1"/>
  <c r="I276" i="3"/>
  <c r="P276" i="3" s="1"/>
  <c r="I288" i="3"/>
  <c r="P288" i="3" s="1"/>
  <c r="I13" i="3"/>
  <c r="P13" i="3" s="1"/>
  <c r="I49" i="3"/>
  <c r="P49" i="3" s="1"/>
  <c r="I85" i="3"/>
  <c r="P85" i="3" s="1"/>
  <c r="I121" i="3"/>
  <c r="P121" i="3" s="1"/>
  <c r="I157" i="3"/>
  <c r="P157" i="3" s="1"/>
  <c r="I181" i="3"/>
  <c r="P181" i="3" s="1"/>
  <c r="I217" i="3"/>
  <c r="P217" i="3" s="1"/>
  <c r="I241" i="3"/>
  <c r="P241" i="3" s="1"/>
  <c r="I277" i="3"/>
  <c r="P277" i="3" s="1"/>
  <c r="I38" i="3"/>
  <c r="P38" i="3" s="1"/>
  <c r="I74" i="3"/>
  <c r="P74" i="3" s="1"/>
  <c r="I98" i="3"/>
  <c r="P98" i="3" s="1"/>
  <c r="I134" i="3"/>
  <c r="P134" i="3" s="1"/>
  <c r="I182" i="3"/>
  <c r="P182" i="3" s="1"/>
  <c r="I206" i="3"/>
  <c r="P206" i="3" s="1"/>
  <c r="I242" i="3"/>
  <c r="P242" i="3" s="1"/>
  <c r="I278" i="3"/>
  <c r="P278" i="3" s="1"/>
  <c r="I39" i="3"/>
  <c r="P39" i="3" s="1"/>
  <c r="I87" i="3"/>
  <c r="P87" i="3" s="1"/>
  <c r="I135" i="3"/>
  <c r="P135" i="3" s="1"/>
  <c r="I171" i="3"/>
  <c r="P171" i="3" s="1"/>
  <c r="I195" i="3"/>
  <c r="P195" i="3" s="1"/>
  <c r="I231" i="3"/>
  <c r="P231" i="3" s="1"/>
  <c r="I279" i="3"/>
  <c r="P279" i="3" s="1"/>
  <c r="I4" i="3"/>
  <c r="P4" i="3" s="1"/>
  <c r="I40" i="3"/>
  <c r="P40" i="3" s="1"/>
  <c r="I76" i="3"/>
  <c r="P76" i="3" s="1"/>
  <c r="I112" i="3"/>
  <c r="P112" i="3" s="1"/>
  <c r="I124" i="3"/>
  <c r="P124" i="3" s="1"/>
  <c r="I160" i="3"/>
  <c r="P160" i="3" s="1"/>
  <c r="I208" i="3"/>
  <c r="P208" i="3" s="1"/>
  <c r="I256" i="3"/>
  <c r="P256" i="3" s="1"/>
  <c r="I292" i="3"/>
  <c r="P292" i="3" s="1"/>
  <c r="I29" i="3"/>
  <c r="P29" i="3" s="1"/>
  <c r="I77" i="3"/>
  <c r="P77" i="3" s="1"/>
  <c r="I113" i="3"/>
  <c r="P113" i="3" s="1"/>
  <c r="I149" i="3"/>
  <c r="P149" i="3" s="1"/>
  <c r="I185" i="3"/>
  <c r="P185" i="3" s="1"/>
  <c r="I221" i="3"/>
  <c r="P221" i="3" s="1"/>
  <c r="I257" i="3"/>
  <c r="P257" i="3" s="1"/>
  <c r="I293" i="3"/>
  <c r="P293" i="3" s="1"/>
  <c r="I54" i="3"/>
  <c r="P54" i="3" s="1"/>
  <c r="I126" i="3"/>
  <c r="P126" i="3" s="1"/>
  <c r="I198" i="3"/>
  <c r="P198" i="3" s="1"/>
  <c r="I270" i="3"/>
  <c r="P270" i="3" s="1"/>
  <c r="I127" i="3"/>
  <c r="P127" i="3" s="1"/>
  <c r="I199" i="3"/>
  <c r="P199" i="3" s="1"/>
  <c r="I271" i="3"/>
  <c r="P271" i="3" s="1"/>
  <c r="I66" i="3"/>
  <c r="P66" i="3" s="1"/>
  <c r="I138" i="3"/>
  <c r="P138" i="3" s="1"/>
  <c r="I210" i="3"/>
  <c r="P210" i="3" s="1"/>
  <c r="I67" i="3"/>
  <c r="P67" i="3" s="1"/>
  <c r="I139" i="3"/>
  <c r="P139" i="3" s="1"/>
  <c r="I282" i="3"/>
  <c r="P282" i="3" s="1"/>
  <c r="I6" i="3"/>
  <c r="P6" i="3" s="1"/>
  <c r="I150" i="3"/>
  <c r="P150" i="3" s="1"/>
  <c r="I283" i="3"/>
  <c r="P283" i="3" s="1"/>
  <c r="I7" i="3"/>
  <c r="P7" i="3" s="1"/>
  <c r="I151" i="3"/>
  <c r="P151" i="3" s="1"/>
  <c r="I294" i="3"/>
  <c r="P294" i="3" s="1"/>
  <c r="I90" i="3"/>
  <c r="P90" i="3" s="1"/>
  <c r="I234" i="3"/>
  <c r="P234" i="3" s="1"/>
  <c r="I19" i="3"/>
  <c r="P19" i="3" s="1"/>
  <c r="I163" i="3"/>
  <c r="P163" i="3" s="1"/>
  <c r="I30" i="3"/>
  <c r="P30" i="3" s="1"/>
  <c r="I174" i="3"/>
  <c r="P174" i="3" s="1"/>
  <c r="I246" i="3"/>
  <c r="P246" i="3" s="1"/>
  <c r="I103" i="3"/>
  <c r="P103" i="3" s="1"/>
  <c r="I247" i="3"/>
  <c r="P247" i="3" s="1"/>
  <c r="I42" i="3"/>
  <c r="P42" i="3" s="1"/>
  <c r="I186" i="3"/>
  <c r="P186" i="3" s="1"/>
  <c r="I43" i="3"/>
  <c r="P43" i="3" s="1"/>
  <c r="I259" i="3"/>
  <c r="P259" i="3" s="1"/>
  <c r="I55" i="3"/>
  <c r="P55" i="3" s="1"/>
  <c r="I281" i="3"/>
  <c r="P281" i="3" s="1"/>
  <c r="I211" i="3"/>
  <c r="P211" i="3" s="1"/>
  <c r="I78" i="3"/>
  <c r="P78" i="3" s="1"/>
  <c r="I222" i="3"/>
  <c r="P222" i="3" s="1"/>
  <c r="I79" i="3"/>
  <c r="P79" i="3" s="1"/>
  <c r="I223" i="3"/>
  <c r="P223" i="3" s="1"/>
  <c r="I18" i="3"/>
  <c r="P18" i="3" s="1"/>
  <c r="I162" i="3"/>
  <c r="P162" i="3" s="1"/>
  <c r="I295" i="3"/>
  <c r="P295" i="3" s="1"/>
  <c r="I91" i="3"/>
  <c r="P91" i="3" s="1"/>
  <c r="I235" i="3"/>
  <c r="P235" i="3" s="1"/>
  <c r="I102" i="3"/>
  <c r="P102" i="3" s="1"/>
  <c r="I31" i="3"/>
  <c r="P31" i="3" s="1"/>
  <c r="I175" i="3"/>
  <c r="P175" i="3" s="1"/>
  <c r="I114" i="3"/>
  <c r="P114" i="3" s="1"/>
  <c r="I258" i="3"/>
  <c r="P258" i="3" s="1"/>
  <c r="I115" i="3"/>
  <c r="P115" i="3" s="1"/>
  <c r="I187" i="3"/>
  <c r="P187" i="3" s="1"/>
  <c r="H8" i="3"/>
  <c r="O8" i="3" s="1"/>
  <c r="H20" i="3"/>
  <c r="O20" i="3" s="1"/>
  <c r="H32" i="3"/>
  <c r="O32" i="3" s="1"/>
  <c r="H44" i="3"/>
  <c r="O44" i="3" s="1"/>
  <c r="H56" i="3"/>
  <c r="O56" i="3" s="1"/>
  <c r="H68" i="3"/>
  <c r="O68" i="3" s="1"/>
  <c r="H80" i="3"/>
  <c r="O80" i="3" s="1"/>
  <c r="H92" i="3"/>
  <c r="O92" i="3" s="1"/>
  <c r="H104" i="3"/>
  <c r="O104" i="3" s="1"/>
  <c r="H116" i="3"/>
  <c r="O116" i="3" s="1"/>
  <c r="H128" i="3"/>
  <c r="O128" i="3" s="1"/>
  <c r="H140" i="3"/>
  <c r="O140" i="3" s="1"/>
  <c r="H152" i="3"/>
  <c r="O152" i="3" s="1"/>
  <c r="H164" i="3"/>
  <c r="O164" i="3" s="1"/>
  <c r="H176" i="3"/>
  <c r="O176" i="3" s="1"/>
  <c r="H188" i="3"/>
  <c r="O188" i="3" s="1"/>
  <c r="H200" i="3"/>
  <c r="O200" i="3" s="1"/>
  <c r="H212" i="3"/>
  <c r="O212" i="3" s="1"/>
  <c r="H224" i="3"/>
  <c r="O224" i="3" s="1"/>
  <c r="H236" i="3"/>
  <c r="O236" i="3" s="1"/>
  <c r="H248" i="3"/>
  <c r="O248" i="3" s="1"/>
  <c r="H260" i="3"/>
  <c r="O260" i="3" s="1"/>
  <c r="H272" i="3"/>
  <c r="O272" i="3" s="1"/>
  <c r="H284" i="3"/>
  <c r="O284" i="3" s="1"/>
  <c r="H296" i="3"/>
  <c r="O296" i="3" s="1"/>
  <c r="H10" i="3"/>
  <c r="O10" i="3" s="1"/>
  <c r="H34" i="3"/>
  <c r="O34" i="3" s="1"/>
  <c r="H58" i="3"/>
  <c r="O58" i="3" s="1"/>
  <c r="H82" i="3"/>
  <c r="O82" i="3" s="1"/>
  <c r="H106" i="3"/>
  <c r="O106" i="3" s="1"/>
  <c r="H130" i="3"/>
  <c r="O130" i="3" s="1"/>
  <c r="H154" i="3"/>
  <c r="O154" i="3" s="1"/>
  <c r="H178" i="3"/>
  <c r="O178" i="3" s="1"/>
  <c r="H202" i="3"/>
  <c r="O202" i="3" s="1"/>
  <c r="H226" i="3"/>
  <c r="O226" i="3" s="1"/>
  <c r="H250" i="3"/>
  <c r="O250" i="3" s="1"/>
  <c r="H274" i="3"/>
  <c r="O274" i="3" s="1"/>
  <c r="H298" i="3"/>
  <c r="O298" i="3" s="1"/>
  <c r="H255" i="3"/>
  <c r="O255" i="3" s="1"/>
  <c r="H3" i="3"/>
  <c r="O3" i="3" s="1"/>
  <c r="H40" i="3"/>
  <c r="O40" i="3" s="1"/>
  <c r="H100" i="3"/>
  <c r="O100" i="3" s="1"/>
  <c r="H160" i="3"/>
  <c r="O160" i="3" s="1"/>
  <c r="H232" i="3"/>
  <c r="O232" i="3" s="1"/>
  <c r="H29" i="3"/>
  <c r="O29" i="3" s="1"/>
  <c r="H89" i="3"/>
  <c r="O89" i="3" s="1"/>
  <c r="H125" i="3"/>
  <c r="O125" i="3" s="1"/>
  <c r="H161" i="3"/>
  <c r="O161" i="3" s="1"/>
  <c r="H221" i="3"/>
  <c r="O221" i="3" s="1"/>
  <c r="H281" i="3"/>
  <c r="O281" i="3" s="1"/>
  <c r="H42" i="3"/>
  <c r="O42" i="3" s="1"/>
  <c r="H102" i="3"/>
  <c r="O102" i="3" s="1"/>
  <c r="H174" i="3"/>
  <c r="O174" i="3" s="1"/>
  <c r="H234" i="3"/>
  <c r="O234" i="3" s="1"/>
  <c r="H294" i="3"/>
  <c r="O294" i="3" s="1"/>
  <c r="H67" i="3"/>
  <c r="O67" i="3" s="1"/>
  <c r="H127" i="3"/>
  <c r="O127" i="3" s="1"/>
  <c r="H187" i="3"/>
  <c r="O187" i="3" s="1"/>
  <c r="H235" i="3"/>
  <c r="O235" i="3" s="1"/>
  <c r="H9" i="3"/>
  <c r="O9" i="3" s="1"/>
  <c r="H21" i="3"/>
  <c r="O21" i="3" s="1"/>
  <c r="H33" i="3"/>
  <c r="O33" i="3" s="1"/>
  <c r="H45" i="3"/>
  <c r="O45" i="3" s="1"/>
  <c r="H57" i="3"/>
  <c r="O57" i="3" s="1"/>
  <c r="H69" i="3"/>
  <c r="O69" i="3" s="1"/>
  <c r="H81" i="3"/>
  <c r="O81" i="3" s="1"/>
  <c r="H93" i="3"/>
  <c r="O93" i="3" s="1"/>
  <c r="H105" i="3"/>
  <c r="O105" i="3" s="1"/>
  <c r="H117" i="3"/>
  <c r="O117" i="3" s="1"/>
  <c r="H129" i="3"/>
  <c r="O129" i="3" s="1"/>
  <c r="H141" i="3"/>
  <c r="O141" i="3" s="1"/>
  <c r="H153" i="3"/>
  <c r="O153" i="3" s="1"/>
  <c r="H165" i="3"/>
  <c r="O165" i="3" s="1"/>
  <c r="H177" i="3"/>
  <c r="O177" i="3" s="1"/>
  <c r="H189" i="3"/>
  <c r="O189" i="3" s="1"/>
  <c r="H201" i="3"/>
  <c r="O201" i="3" s="1"/>
  <c r="H213" i="3"/>
  <c r="O213" i="3" s="1"/>
  <c r="H225" i="3"/>
  <c r="O225" i="3" s="1"/>
  <c r="H237" i="3"/>
  <c r="O237" i="3" s="1"/>
  <c r="H249" i="3"/>
  <c r="O249" i="3" s="1"/>
  <c r="H261" i="3"/>
  <c r="O261" i="3" s="1"/>
  <c r="H273" i="3"/>
  <c r="O273" i="3" s="1"/>
  <c r="H285" i="3"/>
  <c r="O285" i="3" s="1"/>
  <c r="H297" i="3"/>
  <c r="O297" i="3" s="1"/>
  <c r="H22" i="3"/>
  <c r="O22" i="3" s="1"/>
  <c r="H46" i="3"/>
  <c r="O46" i="3" s="1"/>
  <c r="H70" i="3"/>
  <c r="O70" i="3" s="1"/>
  <c r="H94" i="3"/>
  <c r="O94" i="3" s="1"/>
  <c r="H118" i="3"/>
  <c r="O118" i="3" s="1"/>
  <c r="H142" i="3"/>
  <c r="O142" i="3" s="1"/>
  <c r="H166" i="3"/>
  <c r="O166" i="3" s="1"/>
  <c r="H190" i="3"/>
  <c r="O190" i="3" s="1"/>
  <c r="H214" i="3"/>
  <c r="O214" i="3" s="1"/>
  <c r="H238" i="3"/>
  <c r="O238" i="3" s="1"/>
  <c r="H262" i="3"/>
  <c r="O262" i="3" s="1"/>
  <c r="H286" i="3"/>
  <c r="O286" i="3" s="1"/>
  <c r="H207" i="3"/>
  <c r="O207" i="3" s="1"/>
  <c r="H4" i="3"/>
  <c r="O4" i="3" s="1"/>
  <c r="H88" i="3"/>
  <c r="O88" i="3" s="1"/>
  <c r="H148" i="3"/>
  <c r="O148" i="3" s="1"/>
  <c r="H196" i="3"/>
  <c r="O196" i="3" s="1"/>
  <c r="H244" i="3"/>
  <c r="O244" i="3" s="1"/>
  <c r="H292" i="3"/>
  <c r="O292" i="3" s="1"/>
  <c r="H5" i="3"/>
  <c r="O5" i="3" s="1"/>
  <c r="H65" i="3"/>
  <c r="O65" i="3" s="1"/>
  <c r="H137" i="3"/>
  <c r="O137" i="3" s="1"/>
  <c r="H209" i="3"/>
  <c r="O209" i="3" s="1"/>
  <c r="H269" i="3"/>
  <c r="O269" i="3" s="1"/>
  <c r="H30" i="3"/>
  <c r="O30" i="3" s="1"/>
  <c r="H90" i="3"/>
  <c r="O90" i="3" s="1"/>
  <c r="H150" i="3"/>
  <c r="O150" i="3" s="1"/>
  <c r="H198" i="3"/>
  <c r="O198" i="3" s="1"/>
  <c r="H258" i="3"/>
  <c r="O258" i="3" s="1"/>
  <c r="H31" i="3"/>
  <c r="O31" i="3" s="1"/>
  <c r="H91" i="3"/>
  <c r="O91" i="3" s="1"/>
  <c r="H151" i="3"/>
  <c r="O151" i="3" s="1"/>
  <c r="H199" i="3"/>
  <c r="O199" i="3" s="1"/>
  <c r="H247" i="3"/>
  <c r="O247" i="3" s="1"/>
  <c r="H295" i="3"/>
  <c r="O295" i="3" s="1"/>
  <c r="H11" i="3"/>
  <c r="O11" i="3" s="1"/>
  <c r="H23" i="3"/>
  <c r="O23" i="3" s="1"/>
  <c r="H35" i="3"/>
  <c r="O35" i="3" s="1"/>
  <c r="H47" i="3"/>
  <c r="O47" i="3" s="1"/>
  <c r="H59" i="3"/>
  <c r="O59" i="3" s="1"/>
  <c r="H71" i="3"/>
  <c r="O71" i="3" s="1"/>
  <c r="H83" i="3"/>
  <c r="O83" i="3" s="1"/>
  <c r="H95" i="3"/>
  <c r="O95" i="3" s="1"/>
  <c r="H107" i="3"/>
  <c r="O107" i="3" s="1"/>
  <c r="H119" i="3"/>
  <c r="O119" i="3" s="1"/>
  <c r="H131" i="3"/>
  <c r="O131" i="3" s="1"/>
  <c r="H143" i="3"/>
  <c r="O143" i="3" s="1"/>
  <c r="H155" i="3"/>
  <c r="O155" i="3" s="1"/>
  <c r="H167" i="3"/>
  <c r="O167" i="3" s="1"/>
  <c r="H179" i="3"/>
  <c r="O179" i="3" s="1"/>
  <c r="H191" i="3"/>
  <c r="O191" i="3" s="1"/>
  <c r="H203" i="3"/>
  <c r="O203" i="3" s="1"/>
  <c r="H215" i="3"/>
  <c r="O215" i="3" s="1"/>
  <c r="H227" i="3"/>
  <c r="O227" i="3" s="1"/>
  <c r="H239" i="3"/>
  <c r="O239" i="3" s="1"/>
  <c r="H251" i="3"/>
  <c r="O251" i="3" s="1"/>
  <c r="H263" i="3"/>
  <c r="O263" i="3" s="1"/>
  <c r="H275" i="3"/>
  <c r="O275" i="3" s="1"/>
  <c r="H287" i="3"/>
  <c r="O287" i="3" s="1"/>
  <c r="H299" i="3"/>
  <c r="O299" i="3" s="1"/>
  <c r="H13" i="3"/>
  <c r="O13" i="3" s="1"/>
  <c r="H37" i="3"/>
  <c r="O37" i="3" s="1"/>
  <c r="H49" i="3"/>
  <c r="O49" i="3" s="1"/>
  <c r="H73" i="3"/>
  <c r="O73" i="3" s="1"/>
  <c r="H97" i="3"/>
  <c r="O97" i="3" s="1"/>
  <c r="H121" i="3"/>
  <c r="O121" i="3" s="1"/>
  <c r="H145" i="3"/>
  <c r="O145" i="3" s="1"/>
  <c r="H169" i="3"/>
  <c r="O169" i="3" s="1"/>
  <c r="H193" i="3"/>
  <c r="O193" i="3" s="1"/>
  <c r="H217" i="3"/>
  <c r="O217" i="3" s="1"/>
  <c r="H241" i="3"/>
  <c r="O241" i="3" s="1"/>
  <c r="H265" i="3"/>
  <c r="O265" i="3" s="1"/>
  <c r="H301" i="3"/>
  <c r="O301" i="3" s="1"/>
  <c r="H183" i="3"/>
  <c r="O183" i="3" s="1"/>
  <c r="H219" i="3"/>
  <c r="O219" i="3" s="1"/>
  <c r="H267" i="3"/>
  <c r="O267" i="3" s="1"/>
  <c r="H16" i="3"/>
  <c r="O16" i="3" s="1"/>
  <c r="H64" i="3"/>
  <c r="O64" i="3" s="1"/>
  <c r="H124" i="3"/>
  <c r="O124" i="3" s="1"/>
  <c r="H184" i="3"/>
  <c r="O184" i="3" s="1"/>
  <c r="H256" i="3"/>
  <c r="O256" i="3" s="1"/>
  <c r="H41" i="3"/>
  <c r="O41" i="3" s="1"/>
  <c r="H113" i="3"/>
  <c r="O113" i="3" s="1"/>
  <c r="H185" i="3"/>
  <c r="O185" i="3" s="1"/>
  <c r="H257" i="3"/>
  <c r="O257" i="3" s="1"/>
  <c r="H6" i="3"/>
  <c r="O6" i="3" s="1"/>
  <c r="H66" i="3"/>
  <c r="O66" i="3" s="1"/>
  <c r="H114" i="3"/>
  <c r="O114" i="3" s="1"/>
  <c r="H162" i="3"/>
  <c r="O162" i="3" s="1"/>
  <c r="H222" i="3"/>
  <c r="O222" i="3" s="1"/>
  <c r="H282" i="3"/>
  <c r="O282" i="3" s="1"/>
  <c r="H7" i="3"/>
  <c r="O7" i="3" s="1"/>
  <c r="H55" i="3"/>
  <c r="O55" i="3" s="1"/>
  <c r="H115" i="3"/>
  <c r="O115" i="3" s="1"/>
  <c r="H175" i="3"/>
  <c r="O175" i="3" s="1"/>
  <c r="H259" i="3"/>
  <c r="O259" i="3" s="1"/>
  <c r="H12" i="3"/>
  <c r="O12" i="3" s="1"/>
  <c r="H24" i="3"/>
  <c r="O24" i="3" s="1"/>
  <c r="H36" i="3"/>
  <c r="O36" i="3" s="1"/>
  <c r="H48" i="3"/>
  <c r="O48" i="3" s="1"/>
  <c r="H60" i="3"/>
  <c r="O60" i="3" s="1"/>
  <c r="H72" i="3"/>
  <c r="O72" i="3" s="1"/>
  <c r="H84" i="3"/>
  <c r="O84" i="3" s="1"/>
  <c r="H96" i="3"/>
  <c r="O96" i="3" s="1"/>
  <c r="H108" i="3"/>
  <c r="O108" i="3" s="1"/>
  <c r="H120" i="3"/>
  <c r="O120" i="3" s="1"/>
  <c r="H132" i="3"/>
  <c r="O132" i="3" s="1"/>
  <c r="H144" i="3"/>
  <c r="O144" i="3" s="1"/>
  <c r="H156" i="3"/>
  <c r="O156" i="3" s="1"/>
  <c r="H168" i="3"/>
  <c r="O168" i="3" s="1"/>
  <c r="H180" i="3"/>
  <c r="O180" i="3" s="1"/>
  <c r="H192" i="3"/>
  <c r="O192" i="3" s="1"/>
  <c r="H204" i="3"/>
  <c r="O204" i="3" s="1"/>
  <c r="H216" i="3"/>
  <c r="O216" i="3" s="1"/>
  <c r="H228" i="3"/>
  <c r="O228" i="3" s="1"/>
  <c r="H240" i="3"/>
  <c r="O240" i="3" s="1"/>
  <c r="H252" i="3"/>
  <c r="O252" i="3" s="1"/>
  <c r="H264" i="3"/>
  <c r="O264" i="3" s="1"/>
  <c r="H276" i="3"/>
  <c r="O276" i="3" s="1"/>
  <c r="H288" i="3"/>
  <c r="O288" i="3" s="1"/>
  <c r="H300" i="3"/>
  <c r="O300" i="3" s="1"/>
  <c r="H25" i="3"/>
  <c r="O25" i="3" s="1"/>
  <c r="H61" i="3"/>
  <c r="O61" i="3" s="1"/>
  <c r="H85" i="3"/>
  <c r="O85" i="3" s="1"/>
  <c r="H109" i="3"/>
  <c r="O109" i="3" s="1"/>
  <c r="H133" i="3"/>
  <c r="O133" i="3" s="1"/>
  <c r="H157" i="3"/>
  <c r="O157" i="3" s="1"/>
  <c r="H181" i="3"/>
  <c r="O181" i="3" s="1"/>
  <c r="H205" i="3"/>
  <c r="O205" i="3" s="1"/>
  <c r="H229" i="3"/>
  <c r="O229" i="3" s="1"/>
  <c r="H253" i="3"/>
  <c r="O253" i="3" s="1"/>
  <c r="H277" i="3"/>
  <c r="O277" i="3" s="1"/>
  <c r="H289" i="3"/>
  <c r="O289" i="3" s="1"/>
  <c r="H159" i="3"/>
  <c r="O159" i="3" s="1"/>
  <c r="H231" i="3"/>
  <c r="O231" i="3" s="1"/>
  <c r="H291" i="3"/>
  <c r="O291" i="3" s="1"/>
  <c r="H28" i="3"/>
  <c r="O28" i="3" s="1"/>
  <c r="H76" i="3"/>
  <c r="O76" i="3" s="1"/>
  <c r="H112" i="3"/>
  <c r="O112" i="3" s="1"/>
  <c r="H172" i="3"/>
  <c r="O172" i="3" s="1"/>
  <c r="H220" i="3"/>
  <c r="O220" i="3" s="1"/>
  <c r="H268" i="3"/>
  <c r="O268" i="3" s="1"/>
  <c r="H17" i="3"/>
  <c r="O17" i="3" s="1"/>
  <c r="H77" i="3"/>
  <c r="O77" i="3" s="1"/>
  <c r="H149" i="3"/>
  <c r="O149" i="3" s="1"/>
  <c r="H197" i="3"/>
  <c r="O197" i="3" s="1"/>
  <c r="H245" i="3"/>
  <c r="O245" i="3" s="1"/>
  <c r="H293" i="3"/>
  <c r="O293" i="3" s="1"/>
  <c r="H54" i="3"/>
  <c r="O54" i="3" s="1"/>
  <c r="H126" i="3"/>
  <c r="O126" i="3" s="1"/>
  <c r="H186" i="3"/>
  <c r="O186" i="3" s="1"/>
  <c r="H246" i="3"/>
  <c r="O246" i="3" s="1"/>
  <c r="H19" i="3"/>
  <c r="O19" i="3" s="1"/>
  <c r="H79" i="3"/>
  <c r="O79" i="3" s="1"/>
  <c r="H139" i="3"/>
  <c r="O139" i="3" s="1"/>
  <c r="H211" i="3"/>
  <c r="O211" i="3" s="1"/>
  <c r="H283" i="3"/>
  <c r="O283" i="3" s="1"/>
  <c r="H14" i="3"/>
  <c r="O14" i="3" s="1"/>
  <c r="H26" i="3"/>
  <c r="O26" i="3" s="1"/>
  <c r="H38" i="3"/>
  <c r="O38" i="3" s="1"/>
  <c r="H50" i="3"/>
  <c r="O50" i="3" s="1"/>
  <c r="H62" i="3"/>
  <c r="O62" i="3" s="1"/>
  <c r="H74" i="3"/>
  <c r="O74" i="3" s="1"/>
  <c r="H86" i="3"/>
  <c r="O86" i="3" s="1"/>
  <c r="H98" i="3"/>
  <c r="O98" i="3" s="1"/>
  <c r="H110" i="3"/>
  <c r="O110" i="3" s="1"/>
  <c r="H122" i="3"/>
  <c r="O122" i="3" s="1"/>
  <c r="H134" i="3"/>
  <c r="O134" i="3" s="1"/>
  <c r="H146" i="3"/>
  <c r="O146" i="3" s="1"/>
  <c r="H158" i="3"/>
  <c r="O158" i="3" s="1"/>
  <c r="H170" i="3"/>
  <c r="O170" i="3" s="1"/>
  <c r="H182" i="3"/>
  <c r="O182" i="3" s="1"/>
  <c r="H194" i="3"/>
  <c r="O194" i="3" s="1"/>
  <c r="H206" i="3"/>
  <c r="O206" i="3" s="1"/>
  <c r="H218" i="3"/>
  <c r="O218" i="3" s="1"/>
  <c r="H230" i="3"/>
  <c r="O230" i="3" s="1"/>
  <c r="H242" i="3"/>
  <c r="O242" i="3" s="1"/>
  <c r="H254" i="3"/>
  <c r="O254" i="3" s="1"/>
  <c r="H266" i="3"/>
  <c r="O266" i="3" s="1"/>
  <c r="H278" i="3"/>
  <c r="O278" i="3" s="1"/>
  <c r="H290" i="3"/>
  <c r="O290" i="3" s="1"/>
  <c r="H302" i="3"/>
  <c r="O302" i="3" s="1"/>
  <c r="H15" i="3"/>
  <c r="O15" i="3" s="1"/>
  <c r="H27" i="3"/>
  <c r="O27" i="3" s="1"/>
  <c r="H39" i="3"/>
  <c r="O39" i="3" s="1"/>
  <c r="H51" i="3"/>
  <c r="O51" i="3" s="1"/>
  <c r="H63" i="3"/>
  <c r="O63" i="3" s="1"/>
  <c r="H75" i="3"/>
  <c r="O75" i="3" s="1"/>
  <c r="H87" i="3"/>
  <c r="O87" i="3" s="1"/>
  <c r="H99" i="3"/>
  <c r="O99" i="3" s="1"/>
  <c r="H111" i="3"/>
  <c r="O111" i="3" s="1"/>
  <c r="H123" i="3"/>
  <c r="O123" i="3" s="1"/>
  <c r="H135" i="3"/>
  <c r="O135" i="3" s="1"/>
  <c r="H147" i="3"/>
  <c r="O147" i="3" s="1"/>
  <c r="H171" i="3"/>
  <c r="O171" i="3" s="1"/>
  <c r="H195" i="3"/>
  <c r="O195" i="3" s="1"/>
  <c r="H243" i="3"/>
  <c r="O243" i="3" s="1"/>
  <c r="H279" i="3"/>
  <c r="O279" i="3" s="1"/>
  <c r="H52" i="3"/>
  <c r="O52" i="3" s="1"/>
  <c r="H136" i="3"/>
  <c r="O136" i="3" s="1"/>
  <c r="H208" i="3"/>
  <c r="O208" i="3" s="1"/>
  <c r="H280" i="3"/>
  <c r="O280" i="3" s="1"/>
  <c r="H53" i="3"/>
  <c r="O53" i="3" s="1"/>
  <c r="H101" i="3"/>
  <c r="O101" i="3" s="1"/>
  <c r="H173" i="3"/>
  <c r="O173" i="3" s="1"/>
  <c r="H233" i="3"/>
  <c r="O233" i="3" s="1"/>
  <c r="H18" i="3"/>
  <c r="O18" i="3" s="1"/>
  <c r="H78" i="3"/>
  <c r="O78" i="3" s="1"/>
  <c r="H138" i="3"/>
  <c r="O138" i="3" s="1"/>
  <c r="H210" i="3"/>
  <c r="O210" i="3" s="1"/>
  <c r="H270" i="3"/>
  <c r="O270" i="3" s="1"/>
  <c r="H43" i="3"/>
  <c r="O43" i="3" s="1"/>
  <c r="H103" i="3"/>
  <c r="O103" i="3" s="1"/>
  <c r="H163" i="3"/>
  <c r="O163" i="3" s="1"/>
  <c r="H223" i="3"/>
  <c r="O223" i="3" s="1"/>
  <c r="H271" i="3"/>
  <c r="O271" i="3" s="1"/>
  <c r="B4" i="1"/>
  <c r="C10" i="1" s="1"/>
  <c r="D9" i="1"/>
  <c r="C69" i="1"/>
  <c r="C61" i="1"/>
  <c r="C53" i="1"/>
  <c r="C45" i="1"/>
  <c r="C37" i="1"/>
  <c r="C29" i="1"/>
  <c r="C21" i="1"/>
  <c r="C13" i="1"/>
  <c r="C80" i="1"/>
  <c r="C64" i="1"/>
  <c r="C60" i="1"/>
  <c r="C56" i="1"/>
  <c r="C52" i="1"/>
  <c r="C48" i="1"/>
  <c r="C44" i="1"/>
  <c r="C40" i="1"/>
  <c r="C36" i="1"/>
  <c r="C32" i="1"/>
  <c r="C28" i="1"/>
  <c r="C16" i="1"/>
  <c r="C12" i="1"/>
  <c r="C73" i="1"/>
  <c r="C65" i="1"/>
  <c r="C57" i="1"/>
  <c r="C49" i="1"/>
  <c r="C41" i="1"/>
  <c r="C33" i="1"/>
  <c r="C25" i="1"/>
  <c r="C17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K9" i="3" l="1"/>
  <c r="K8" i="3"/>
  <c r="C20" i="1"/>
  <c r="C68" i="1"/>
  <c r="C11" i="1"/>
  <c r="C9" i="1"/>
  <c r="E9" i="1" s="1"/>
  <c r="B10" i="1" s="1"/>
  <c r="C24" i="1"/>
  <c r="C72" i="1"/>
  <c r="C77" i="1"/>
  <c r="C76" i="1"/>
  <c r="F9" i="1"/>
  <c r="D10" i="1"/>
  <c r="E10" i="1" l="1"/>
  <c r="B11" i="1" s="1"/>
  <c r="D11" i="1" l="1"/>
  <c r="F10" i="1"/>
  <c r="E11" i="1" l="1"/>
  <c r="B12" i="1" s="1"/>
  <c r="F11" i="1" l="1"/>
  <c r="D12" i="1"/>
  <c r="E12" i="1" l="1"/>
  <c r="B13" i="1" s="1"/>
  <c r="F12" i="1" l="1"/>
  <c r="D13" i="1"/>
  <c r="E13" i="1" l="1"/>
  <c r="B14" i="1" s="1"/>
  <c r="F13" i="1" l="1"/>
  <c r="D14" i="1"/>
  <c r="E14" i="1" l="1"/>
  <c r="B15" i="1" s="1"/>
  <c r="F14" i="1" l="1"/>
  <c r="D15" i="1"/>
  <c r="E15" i="1" s="1"/>
  <c r="B16" i="1" s="1"/>
  <c r="F15" i="1" l="1"/>
  <c r="D16" i="1"/>
  <c r="E16" i="1" s="1"/>
  <c r="B17" i="1" s="1"/>
  <c r="F16" i="1" l="1"/>
  <c r="D17" i="1"/>
  <c r="E17" i="1" s="1"/>
  <c r="B18" i="1" s="1"/>
  <c r="F17" i="1" l="1"/>
  <c r="D18" i="1"/>
  <c r="E18" i="1" s="1"/>
  <c r="B19" i="1" s="1"/>
  <c r="F18" i="1" l="1"/>
  <c r="D19" i="1"/>
  <c r="E19" i="1" s="1"/>
  <c r="B20" i="1" s="1"/>
  <c r="F19" i="1" l="1"/>
  <c r="D20" i="1"/>
  <c r="E20" i="1" s="1"/>
  <c r="B21" i="1" s="1"/>
  <c r="F20" i="1" l="1"/>
  <c r="D21" i="1"/>
  <c r="E21" i="1" s="1"/>
  <c r="B22" i="1" s="1"/>
  <c r="F21" i="1" l="1"/>
  <c r="D22" i="1"/>
  <c r="E22" i="1" s="1"/>
  <c r="B23" i="1" s="1"/>
  <c r="F22" i="1" l="1"/>
  <c r="D23" i="1"/>
  <c r="E23" i="1" s="1"/>
  <c r="B24" i="1" s="1"/>
  <c r="F23" i="1" l="1"/>
  <c r="D24" i="1"/>
  <c r="E24" i="1" s="1"/>
  <c r="B25" i="1" s="1"/>
  <c r="F24" i="1" l="1"/>
  <c r="D25" i="1"/>
  <c r="E25" i="1" s="1"/>
  <c r="B26" i="1" s="1"/>
  <c r="F25" i="1" l="1"/>
  <c r="D26" i="1"/>
  <c r="E26" i="1" s="1"/>
  <c r="B27" i="1" s="1"/>
  <c r="F26" i="1" l="1"/>
  <c r="D27" i="1"/>
  <c r="E27" i="1" s="1"/>
  <c r="B28" i="1" s="1"/>
  <c r="F27" i="1" l="1"/>
  <c r="D28" i="1"/>
  <c r="E28" i="1" s="1"/>
  <c r="B29" i="1" s="1"/>
  <c r="F28" i="1" l="1"/>
  <c r="D29" i="1"/>
  <c r="E29" i="1" s="1"/>
  <c r="B30" i="1" s="1"/>
  <c r="F29" i="1" l="1"/>
  <c r="D30" i="1"/>
  <c r="E30" i="1" s="1"/>
  <c r="B31" i="1" s="1"/>
  <c r="F30" i="1" l="1"/>
  <c r="D31" i="1"/>
  <c r="E31" i="1" s="1"/>
  <c r="B32" i="1" s="1"/>
  <c r="F31" i="1" l="1"/>
  <c r="D32" i="1"/>
  <c r="E32" i="1" s="1"/>
  <c r="B33" i="1" s="1"/>
  <c r="F32" i="1" l="1"/>
  <c r="D33" i="1"/>
  <c r="E33" i="1" s="1"/>
  <c r="B34" i="1" s="1"/>
  <c r="F33" i="1" l="1"/>
  <c r="D34" i="1"/>
  <c r="E34" i="1" s="1"/>
  <c r="B35" i="1" s="1"/>
  <c r="F34" i="1" l="1"/>
  <c r="D35" i="1"/>
  <c r="E35" i="1" s="1"/>
  <c r="B36" i="1" s="1"/>
  <c r="F35" i="1" l="1"/>
  <c r="D36" i="1"/>
  <c r="E36" i="1" s="1"/>
  <c r="B37" i="1"/>
  <c r="F36" i="1" l="1"/>
  <c r="D37" i="1"/>
  <c r="E37" i="1" s="1"/>
  <c r="B38" i="1" s="1"/>
  <c r="F37" i="1" l="1"/>
  <c r="D38" i="1"/>
  <c r="E38" i="1" s="1"/>
  <c r="B39" i="1" s="1"/>
  <c r="F38" i="1" l="1"/>
  <c r="D39" i="1"/>
  <c r="E39" i="1" s="1"/>
  <c r="B40" i="1" s="1"/>
  <c r="F39" i="1" l="1"/>
  <c r="D40" i="1"/>
  <c r="E40" i="1" s="1"/>
  <c r="B41" i="1" s="1"/>
  <c r="F40" i="1" l="1"/>
  <c r="D41" i="1"/>
  <c r="E41" i="1" s="1"/>
  <c r="B42" i="1" s="1"/>
  <c r="F41" i="1" l="1"/>
  <c r="D42" i="1"/>
  <c r="E42" i="1" s="1"/>
  <c r="B43" i="1" s="1"/>
  <c r="F42" i="1" l="1"/>
  <c r="D43" i="1"/>
  <c r="E43" i="1" s="1"/>
  <c r="B44" i="1" s="1"/>
  <c r="F43" i="1" l="1"/>
  <c r="D44" i="1"/>
  <c r="E44" i="1" s="1"/>
  <c r="B45" i="1" s="1"/>
  <c r="F44" i="1" l="1"/>
  <c r="D45" i="1"/>
  <c r="E45" i="1" s="1"/>
  <c r="B46" i="1" s="1"/>
  <c r="F45" i="1" l="1"/>
  <c r="D46" i="1"/>
  <c r="E46" i="1" s="1"/>
  <c r="B47" i="1" s="1"/>
  <c r="F46" i="1" l="1"/>
  <c r="D47" i="1"/>
  <c r="E47" i="1" s="1"/>
  <c r="B48" i="1" s="1"/>
  <c r="F47" i="1" l="1"/>
  <c r="D48" i="1"/>
  <c r="E48" i="1" s="1"/>
  <c r="B49" i="1"/>
  <c r="F48" i="1" l="1"/>
  <c r="D49" i="1"/>
  <c r="E49" i="1" s="1"/>
  <c r="B50" i="1" s="1"/>
  <c r="F49" i="1" l="1"/>
  <c r="D50" i="1"/>
  <c r="E50" i="1" s="1"/>
  <c r="B51" i="1" s="1"/>
  <c r="F50" i="1" l="1"/>
  <c r="D51" i="1"/>
  <c r="E51" i="1" s="1"/>
  <c r="B52" i="1" s="1"/>
  <c r="F51" i="1" l="1"/>
  <c r="D52" i="1"/>
  <c r="E52" i="1" s="1"/>
  <c r="B53" i="1" s="1"/>
  <c r="F52" i="1" l="1"/>
  <c r="D53" i="1"/>
  <c r="E53" i="1" s="1"/>
  <c r="B54" i="1" s="1"/>
  <c r="F53" i="1" l="1"/>
  <c r="D54" i="1"/>
  <c r="E54" i="1" s="1"/>
  <c r="B55" i="1" s="1"/>
  <c r="F54" i="1" l="1"/>
  <c r="D55" i="1"/>
  <c r="E55" i="1" s="1"/>
  <c r="B56" i="1" s="1"/>
  <c r="F55" i="1" l="1"/>
  <c r="D56" i="1"/>
  <c r="E56" i="1" s="1"/>
  <c r="B57" i="1" s="1"/>
  <c r="F56" i="1" l="1"/>
  <c r="D57" i="1"/>
  <c r="E57" i="1" s="1"/>
  <c r="B58" i="1" s="1"/>
  <c r="F57" i="1" l="1"/>
  <c r="D58" i="1"/>
  <c r="E58" i="1" s="1"/>
  <c r="B59" i="1" s="1"/>
  <c r="F58" i="1" l="1"/>
  <c r="D59" i="1"/>
  <c r="E59" i="1" s="1"/>
  <c r="B60" i="1" s="1"/>
  <c r="F59" i="1" l="1"/>
  <c r="D60" i="1"/>
  <c r="E60" i="1" s="1"/>
  <c r="B61" i="1" s="1"/>
  <c r="F60" i="1" l="1"/>
  <c r="D61" i="1"/>
  <c r="E61" i="1" s="1"/>
  <c r="B62" i="1" s="1"/>
  <c r="F61" i="1" l="1"/>
  <c r="D62" i="1"/>
  <c r="E62" i="1" s="1"/>
  <c r="B63" i="1" s="1"/>
  <c r="F62" i="1" l="1"/>
  <c r="D63" i="1"/>
  <c r="E63" i="1" s="1"/>
  <c r="B64" i="1" s="1"/>
  <c r="F63" i="1" l="1"/>
  <c r="D64" i="1"/>
  <c r="E64" i="1" s="1"/>
  <c r="B65" i="1" s="1"/>
  <c r="F64" i="1" l="1"/>
  <c r="D65" i="1"/>
  <c r="E65" i="1" s="1"/>
  <c r="B66" i="1" s="1"/>
  <c r="F65" i="1" l="1"/>
  <c r="D66" i="1"/>
  <c r="E66" i="1" s="1"/>
  <c r="B67" i="1" s="1"/>
  <c r="F66" i="1" l="1"/>
  <c r="D67" i="1"/>
  <c r="E67" i="1" s="1"/>
  <c r="B68" i="1" s="1"/>
  <c r="F67" i="1" l="1"/>
  <c r="D68" i="1"/>
  <c r="E68" i="1" s="1"/>
  <c r="B69" i="1" s="1"/>
  <c r="F68" i="1" l="1"/>
  <c r="D69" i="1"/>
  <c r="E69" i="1" s="1"/>
  <c r="B70" i="1" s="1"/>
  <c r="F69" i="1" l="1"/>
  <c r="D70" i="1"/>
  <c r="E70" i="1" s="1"/>
  <c r="B71" i="1" s="1"/>
  <c r="F70" i="1" l="1"/>
  <c r="D71" i="1"/>
  <c r="E71" i="1" s="1"/>
  <c r="B72" i="1" s="1"/>
  <c r="F71" i="1" l="1"/>
  <c r="D72" i="1"/>
  <c r="E72" i="1" s="1"/>
  <c r="B73" i="1" s="1"/>
  <c r="F72" i="1" l="1"/>
  <c r="D73" i="1"/>
  <c r="E73" i="1" s="1"/>
  <c r="B74" i="1" s="1"/>
  <c r="F73" i="1" l="1"/>
  <c r="D74" i="1"/>
  <c r="E74" i="1" s="1"/>
  <c r="B75" i="1" s="1"/>
  <c r="F74" i="1" l="1"/>
  <c r="D75" i="1"/>
  <c r="E75" i="1" s="1"/>
  <c r="B76" i="1"/>
  <c r="F75" i="1" l="1"/>
  <c r="D76" i="1"/>
  <c r="E76" i="1" s="1"/>
  <c r="B77" i="1" s="1"/>
  <c r="F76" i="1" l="1"/>
  <c r="D77" i="1"/>
  <c r="E77" i="1" s="1"/>
  <c r="B78" i="1" s="1"/>
  <c r="F77" i="1" l="1"/>
  <c r="D78" i="1"/>
  <c r="E78" i="1" s="1"/>
  <c r="B79" i="1"/>
  <c r="F78" i="1" l="1"/>
  <c r="D79" i="1"/>
  <c r="E79" i="1" s="1"/>
  <c r="B80" i="1" s="1"/>
  <c r="D80" i="1" l="1"/>
  <c r="F79" i="1"/>
  <c r="E80" i="1" l="1"/>
  <c r="B5" i="1"/>
  <c r="B6" i="1" s="1"/>
  <c r="J4" i="3"/>
  <c r="J3" i="3"/>
  <c r="G144" i="3" l="1"/>
  <c r="N144" i="3" s="1"/>
  <c r="G256" i="3"/>
  <c r="N256" i="3" s="1"/>
  <c r="G134" i="3"/>
  <c r="N134" i="3" s="1"/>
  <c r="G178" i="3"/>
  <c r="N178" i="3" s="1"/>
  <c r="G263" i="3"/>
  <c r="N263" i="3" s="1"/>
  <c r="G292" i="3"/>
  <c r="N292" i="3" s="1"/>
  <c r="G230" i="3"/>
  <c r="N230" i="3" s="1"/>
  <c r="G95" i="3"/>
  <c r="N95" i="3" s="1"/>
  <c r="G129" i="3"/>
  <c r="N129" i="3" s="1"/>
  <c r="G113" i="3"/>
  <c r="N113" i="3" s="1"/>
  <c r="G170" i="3"/>
  <c r="N170" i="3" s="1"/>
  <c r="G128" i="3"/>
  <c r="N128" i="3" s="1"/>
  <c r="G221" i="3"/>
  <c r="N221" i="3" s="1"/>
  <c r="G116" i="3"/>
  <c r="N116" i="3" s="1"/>
  <c r="G206" i="3"/>
  <c r="N206" i="3" s="1"/>
  <c r="G296" i="3"/>
  <c r="N296" i="3" s="1"/>
  <c r="G67" i="3"/>
  <c r="N67" i="3" s="1"/>
  <c r="G155" i="3"/>
  <c r="N155" i="3" s="1"/>
  <c r="G126" i="3"/>
  <c r="N126" i="3" s="1"/>
  <c r="G183" i="3"/>
  <c r="N183" i="3" s="1"/>
  <c r="G96" i="3"/>
  <c r="N96" i="3" s="1"/>
  <c r="G103" i="3"/>
  <c r="N103" i="3" s="1"/>
  <c r="G157" i="3"/>
  <c r="N157" i="3" s="1"/>
  <c r="G56" i="3"/>
  <c r="N56" i="3" s="1"/>
  <c r="G209" i="3"/>
  <c r="N209" i="3" s="1"/>
  <c r="G110" i="3"/>
  <c r="N110" i="3" s="1"/>
  <c r="G75" i="3"/>
  <c r="N75" i="3" s="1"/>
  <c r="G94" i="3"/>
  <c r="N94" i="3" s="1"/>
  <c r="G97" i="3"/>
  <c r="N97" i="3" s="1"/>
  <c r="G21" i="3"/>
  <c r="N21" i="3" s="1"/>
  <c r="G184" i="3"/>
  <c r="N184" i="3" s="1"/>
  <c r="G284" i="3"/>
  <c r="N284" i="3" s="1"/>
  <c r="G3" i="3"/>
  <c r="N3" i="3" s="1"/>
  <c r="G278" i="3"/>
  <c r="N278" i="3" s="1"/>
  <c r="G65" i="3"/>
  <c r="N65" i="3" s="1"/>
  <c r="G254" i="3"/>
  <c r="N254" i="3" s="1"/>
  <c r="G169" i="3"/>
  <c r="N169" i="3" s="1"/>
  <c r="G166" i="3"/>
  <c r="N166" i="3" s="1"/>
  <c r="G135" i="3"/>
  <c r="N135" i="3" s="1"/>
  <c r="G37" i="3"/>
  <c r="N37" i="3" s="1"/>
  <c r="G255" i="3"/>
  <c r="N255" i="3" s="1"/>
  <c r="G120" i="3"/>
  <c r="N120" i="3" s="1"/>
  <c r="G24" i="3"/>
  <c r="N24" i="3" s="1"/>
  <c r="G139" i="3"/>
  <c r="N139" i="3" s="1"/>
  <c r="G86" i="3"/>
  <c r="N86" i="3" s="1"/>
  <c r="G162" i="3"/>
  <c r="N162" i="3" s="1"/>
  <c r="G299" i="3"/>
  <c r="N299" i="3" s="1"/>
  <c r="G143" i="3"/>
  <c r="N143" i="3" s="1"/>
  <c r="G93" i="3"/>
  <c r="N93" i="3" s="1"/>
  <c r="G58" i="3"/>
  <c r="N58" i="3" s="1"/>
  <c r="G149" i="3"/>
  <c r="N149" i="3" s="1"/>
  <c r="G150" i="3"/>
  <c r="N150" i="3" s="1"/>
  <c r="G188" i="3"/>
  <c r="N188" i="3" s="1"/>
  <c r="G244" i="3"/>
  <c r="N244" i="3" s="1"/>
  <c r="G121" i="3"/>
  <c r="N121" i="3" s="1"/>
  <c r="G211" i="3"/>
  <c r="N211" i="3" s="1"/>
  <c r="G27" i="3"/>
  <c r="N27" i="3" s="1"/>
  <c r="G227" i="3"/>
  <c r="N227" i="3" s="1"/>
  <c r="G160" i="3"/>
  <c r="N160" i="3" s="1"/>
  <c r="G277" i="3"/>
  <c r="N277" i="3" s="1"/>
  <c r="G147" i="3"/>
  <c r="N147" i="3" s="1"/>
  <c r="G76" i="3"/>
  <c r="N76" i="3" s="1"/>
  <c r="G23" i="3"/>
  <c r="N23" i="3" s="1"/>
  <c r="G40" i="3"/>
  <c r="N40" i="3" s="1"/>
  <c r="G185" i="3"/>
  <c r="N185" i="3" s="1"/>
  <c r="G66" i="3"/>
  <c r="N66" i="3" s="1"/>
  <c r="G200" i="3"/>
  <c r="N200" i="3" s="1"/>
  <c r="G131" i="3"/>
  <c r="N131" i="3" s="1"/>
  <c r="G287" i="3"/>
  <c r="N287" i="3" s="1"/>
  <c r="G136" i="3"/>
  <c r="N136" i="3" s="1"/>
  <c r="G153" i="3"/>
  <c r="N153" i="3" s="1"/>
  <c r="G243" i="3"/>
  <c r="N243" i="3" s="1"/>
  <c r="G78" i="3"/>
  <c r="N78" i="3" s="1"/>
  <c r="G81" i="3"/>
  <c r="N81" i="3" s="1"/>
  <c r="G174" i="3"/>
  <c r="N174" i="3" s="1"/>
  <c r="G138" i="3"/>
  <c r="N138" i="3" s="1"/>
  <c r="G280" i="3"/>
  <c r="N280" i="3" s="1"/>
  <c r="G199" i="3"/>
  <c r="N199" i="3" s="1"/>
  <c r="G10" i="3"/>
  <c r="N10" i="3" s="1"/>
  <c r="G201" i="3"/>
  <c r="N201" i="3" s="1"/>
  <c r="G90" i="3"/>
  <c r="N90" i="3" s="1"/>
  <c r="G285" i="3"/>
  <c r="N285" i="3" s="1"/>
  <c r="G26" i="3"/>
  <c r="N26" i="3" s="1"/>
  <c r="G288" i="3"/>
  <c r="N288" i="3" s="1"/>
  <c r="G222" i="3"/>
  <c r="N222" i="3" s="1"/>
  <c r="G293" i="3"/>
  <c r="N293" i="3" s="1"/>
  <c r="G133" i="3"/>
  <c r="N133" i="3" s="1"/>
  <c r="G63" i="3"/>
  <c r="N63" i="3" s="1"/>
  <c r="G88" i="3"/>
  <c r="N88" i="3" s="1"/>
  <c r="G53" i="3"/>
  <c r="N53" i="3" s="1"/>
  <c r="G290" i="3"/>
  <c r="N290" i="3" s="1"/>
  <c r="G262" i="3"/>
  <c r="N262" i="3" s="1"/>
  <c r="G257" i="3"/>
  <c r="N257" i="3" s="1"/>
  <c r="G213" i="3"/>
  <c r="N213" i="3" s="1"/>
  <c r="G182" i="3"/>
  <c r="N182" i="3" s="1"/>
  <c r="G77" i="3"/>
  <c r="N77" i="3" s="1"/>
  <c r="G219" i="3"/>
  <c r="N219" i="3" s="1"/>
  <c r="G137" i="3"/>
  <c r="N137" i="3" s="1"/>
  <c r="G265" i="3"/>
  <c r="N265" i="3" s="1"/>
  <c r="G69" i="3"/>
  <c r="N69" i="3" s="1"/>
  <c r="G70" i="3"/>
  <c r="N70" i="3" s="1"/>
  <c r="G84" i="3"/>
  <c r="N84" i="3" s="1"/>
  <c r="G11" i="3"/>
  <c r="N11" i="3" s="1"/>
  <c r="G189" i="3"/>
  <c r="N189" i="3" s="1"/>
  <c r="G164" i="3"/>
  <c r="N164" i="3" s="1"/>
  <c r="G9" i="3"/>
  <c r="N9" i="3" s="1"/>
  <c r="G98" i="3"/>
  <c r="N98" i="3" s="1"/>
  <c r="G34" i="3"/>
  <c r="N34" i="3" s="1"/>
  <c r="G30" i="3"/>
  <c r="N30" i="3" s="1"/>
  <c r="G191" i="3"/>
  <c r="N191" i="3" s="1"/>
  <c r="G267" i="3"/>
  <c r="N267" i="3" s="1"/>
  <c r="G294" i="3"/>
  <c r="N294" i="3" s="1"/>
  <c r="G5" i="3"/>
  <c r="N5" i="3" s="1"/>
  <c r="G247" i="3"/>
  <c r="N247" i="3" s="1"/>
  <c r="G45" i="3"/>
  <c r="N45" i="3" s="1"/>
  <c r="G111" i="3"/>
  <c r="N111" i="3" s="1"/>
  <c r="G248" i="3"/>
  <c r="N248" i="3" s="1"/>
  <c r="G302" i="3"/>
  <c r="N302" i="3" s="1"/>
  <c r="G286" i="3"/>
  <c r="N286" i="3" s="1"/>
  <c r="G300" i="3"/>
  <c r="N300" i="3" s="1"/>
  <c r="G281" i="3"/>
  <c r="N281" i="3" s="1"/>
  <c r="G54" i="3"/>
  <c r="N54" i="3" s="1"/>
  <c r="G180" i="3"/>
  <c r="N180" i="3" s="1"/>
  <c r="G119" i="3"/>
  <c r="N119" i="3" s="1"/>
  <c r="G92" i="3"/>
  <c r="N92" i="3" s="1"/>
  <c r="G197" i="3"/>
  <c r="N197" i="3" s="1"/>
  <c r="G205" i="3"/>
  <c r="N205" i="3" s="1"/>
  <c r="G232" i="3"/>
  <c r="N232" i="3" s="1"/>
  <c r="G85" i="3"/>
  <c r="N85" i="3" s="1"/>
  <c r="G83" i="3"/>
  <c r="N83" i="3" s="1"/>
  <c r="G272" i="3"/>
  <c r="N272" i="3" s="1"/>
  <c r="G82" i="3"/>
  <c r="N82" i="3" s="1"/>
  <c r="G192" i="3"/>
  <c r="N192" i="3" s="1"/>
  <c r="G225" i="3"/>
  <c r="N225" i="3" s="1"/>
  <c r="G260" i="3"/>
  <c r="N260" i="3" s="1"/>
  <c r="G8" i="3"/>
  <c r="N8" i="3" s="1"/>
  <c r="G79" i="3"/>
  <c r="N79" i="3" s="1"/>
  <c r="G283" i="3"/>
  <c r="N283" i="3" s="1"/>
  <c r="G161" i="3"/>
  <c r="N161" i="3" s="1"/>
  <c r="G217" i="3"/>
  <c r="N217" i="3" s="1"/>
  <c r="G266" i="3"/>
  <c r="N266" i="3" s="1"/>
  <c r="G61" i="3"/>
  <c r="N61" i="3" s="1"/>
  <c r="G264" i="3"/>
  <c r="N264" i="3" s="1"/>
  <c r="G42" i="3"/>
  <c r="N42" i="3" s="1"/>
  <c r="G64" i="3"/>
  <c r="N64" i="3" s="1"/>
  <c r="G6" i="3"/>
  <c r="N6" i="3" s="1"/>
  <c r="G215" i="3"/>
  <c r="N215" i="3" s="1"/>
  <c r="G181" i="3"/>
  <c r="N181" i="3" s="1"/>
  <c r="G258" i="3"/>
  <c r="N258" i="3" s="1"/>
  <c r="G101" i="3"/>
  <c r="N101" i="3" s="1"/>
  <c r="G16" i="3"/>
  <c r="N16" i="3" s="1"/>
  <c r="G108" i="3"/>
  <c r="N108" i="3" s="1"/>
  <c r="G38" i="3"/>
  <c r="N38" i="3" s="1"/>
  <c r="G105" i="3"/>
  <c r="N105" i="3" s="1"/>
  <c r="G245" i="3"/>
  <c r="N245" i="3" s="1"/>
  <c r="G100" i="3"/>
  <c r="N100" i="3" s="1"/>
  <c r="G60" i="3"/>
  <c r="N60" i="3" s="1"/>
  <c r="G107" i="3"/>
  <c r="N107" i="3" s="1"/>
  <c r="G235" i="3"/>
  <c r="N235" i="3" s="1"/>
  <c r="G177" i="3"/>
  <c r="N177" i="3" s="1"/>
  <c r="G28" i="3"/>
  <c r="N28" i="3" s="1"/>
  <c r="G179" i="3"/>
  <c r="N179" i="3" s="1"/>
  <c r="G25" i="3"/>
  <c r="N25" i="3" s="1"/>
  <c r="G132" i="3"/>
  <c r="N132" i="3" s="1"/>
  <c r="G115" i="3"/>
  <c r="N115" i="3" s="1"/>
  <c r="G52" i="3"/>
  <c r="N52" i="3" s="1"/>
  <c r="G118" i="3"/>
  <c r="N118" i="3" s="1"/>
  <c r="G146" i="3"/>
  <c r="N146" i="3" s="1"/>
  <c r="G51" i="3"/>
  <c r="N51" i="3" s="1"/>
  <c r="G68" i="3"/>
  <c r="N68" i="3" s="1"/>
  <c r="G154" i="3"/>
  <c r="N154" i="3" s="1"/>
  <c r="G29" i="3"/>
  <c r="N29" i="3" s="1"/>
  <c r="G295" i="3"/>
  <c r="N295" i="3" s="1"/>
  <c r="G73" i="3"/>
  <c r="N73" i="3" s="1"/>
  <c r="G270" i="3"/>
  <c r="N270" i="3" s="1"/>
  <c r="G261" i="3"/>
  <c r="N261" i="3" s="1"/>
  <c r="G124" i="3"/>
  <c r="N124" i="3" s="1"/>
  <c r="G55" i="3"/>
  <c r="N55" i="3" s="1"/>
  <c r="G109" i="3"/>
  <c r="N109" i="3" s="1"/>
  <c r="G167" i="3"/>
  <c r="N167" i="3" s="1"/>
  <c r="G151" i="3"/>
  <c r="N151" i="3" s="1"/>
  <c r="G20" i="3"/>
  <c r="N20" i="3" s="1"/>
  <c r="G291" i="3"/>
  <c r="N291" i="3" s="1"/>
  <c r="G71" i="3"/>
  <c r="N71" i="3" s="1"/>
  <c r="G18" i="3"/>
  <c r="N18" i="3" s="1"/>
  <c r="G297" i="3"/>
  <c r="N297" i="3" s="1"/>
  <c r="G36" i="3"/>
  <c r="N36" i="3" s="1"/>
  <c r="G46" i="3"/>
  <c r="N46" i="3" s="1"/>
  <c r="G148" i="3"/>
  <c r="N148" i="3" s="1"/>
  <c r="G13" i="3"/>
  <c r="N13" i="3" s="1"/>
  <c r="G271" i="3"/>
  <c r="N271" i="3" s="1"/>
  <c r="G238" i="3"/>
  <c r="N238" i="3" s="1"/>
  <c r="G14" i="3"/>
  <c r="N14" i="3" s="1"/>
  <c r="G239" i="3"/>
  <c r="N239" i="3" s="1"/>
  <c r="G50" i="3"/>
  <c r="N50" i="3" s="1"/>
  <c r="G57" i="3"/>
  <c r="N57" i="3" s="1"/>
  <c r="G241" i="3"/>
  <c r="N241" i="3" s="1"/>
  <c r="G152" i="3"/>
  <c r="N152" i="3" s="1"/>
  <c r="G130" i="3"/>
  <c r="N130" i="3" s="1"/>
  <c r="G72" i="3"/>
  <c r="N72" i="3" s="1"/>
  <c r="G159" i="3"/>
  <c r="N159" i="3" s="1"/>
  <c r="G142" i="3"/>
  <c r="N142" i="3" s="1"/>
  <c r="G259" i="3"/>
  <c r="N259" i="3" s="1"/>
  <c r="G231" i="3"/>
  <c r="N231" i="3" s="1"/>
  <c r="G74" i="3"/>
  <c r="N74" i="3" s="1"/>
  <c r="G117" i="3"/>
  <c r="N117" i="3" s="1"/>
  <c r="G208" i="3"/>
  <c r="N208" i="3" s="1"/>
  <c r="G212" i="3"/>
  <c r="N212" i="3" s="1"/>
  <c r="G22" i="3"/>
  <c r="N22" i="3" s="1"/>
  <c r="G176" i="3"/>
  <c r="N176" i="3" s="1"/>
  <c r="G242" i="3"/>
  <c r="N242" i="3" s="1"/>
  <c r="G99" i="3"/>
  <c r="N99" i="3" s="1"/>
  <c r="G7" i="3"/>
  <c r="N7" i="3" s="1"/>
  <c r="G12" i="3"/>
  <c r="N12" i="3" s="1"/>
  <c r="G102" i="3"/>
  <c r="N102" i="3" s="1"/>
  <c r="G80" i="3"/>
  <c r="N80" i="3" s="1"/>
  <c r="G204" i="3"/>
  <c r="N204" i="3" s="1"/>
  <c r="G226" i="3"/>
  <c r="N226" i="3" s="1"/>
  <c r="G233" i="3"/>
  <c r="N233" i="3" s="1"/>
  <c r="G190" i="3"/>
  <c r="N190" i="3" s="1"/>
  <c r="G163" i="3"/>
  <c r="N163" i="3" s="1"/>
  <c r="G273" i="3"/>
  <c r="N273" i="3" s="1"/>
  <c r="G171" i="3"/>
  <c r="N171" i="3" s="1"/>
  <c r="G268" i="3"/>
  <c r="N268" i="3" s="1"/>
  <c r="G15" i="3"/>
  <c r="N15" i="3" s="1"/>
  <c r="G237" i="3"/>
  <c r="N237" i="3" s="1"/>
  <c r="G207" i="3"/>
  <c r="N207" i="3" s="1"/>
  <c r="G198" i="3"/>
  <c r="N198" i="3" s="1"/>
  <c r="G31" i="3"/>
  <c r="N31" i="3" s="1"/>
  <c r="G47" i="3"/>
  <c r="N47" i="3" s="1"/>
  <c r="G33" i="3"/>
  <c r="N33" i="3" s="1"/>
  <c r="G218" i="3"/>
  <c r="N218" i="3" s="1"/>
  <c r="G175" i="3"/>
  <c r="N175" i="3" s="1"/>
  <c r="G141" i="3"/>
  <c r="N141" i="3" s="1"/>
  <c r="G19" i="3"/>
  <c r="N19" i="3" s="1"/>
  <c r="G35" i="3"/>
  <c r="N35" i="3" s="1"/>
  <c r="G194" i="3"/>
  <c r="N194" i="3" s="1"/>
  <c r="G156" i="3"/>
  <c r="N156" i="3" s="1"/>
  <c r="G112" i="3"/>
  <c r="N112" i="3" s="1"/>
  <c r="G301" i="3"/>
  <c r="N301" i="3" s="1"/>
  <c r="G43" i="3"/>
  <c r="N43" i="3" s="1"/>
  <c r="G106" i="3"/>
  <c r="N106" i="3" s="1"/>
  <c r="G196" i="3"/>
  <c r="N196" i="3" s="1"/>
  <c r="G246" i="3"/>
  <c r="N246" i="3" s="1"/>
  <c r="G140" i="3"/>
  <c r="N140" i="3" s="1"/>
  <c r="G298" i="3"/>
  <c r="N298" i="3" s="1"/>
  <c r="G229" i="3"/>
  <c r="N229" i="3" s="1"/>
  <c r="G49" i="3"/>
  <c r="N49" i="3" s="1"/>
  <c r="G251" i="3"/>
  <c r="N251" i="3" s="1"/>
  <c r="G114" i="3"/>
  <c r="N114" i="3" s="1"/>
  <c r="G202" i="3"/>
  <c r="N202" i="3" s="1"/>
  <c r="G122" i="3"/>
  <c r="N122" i="3" s="1"/>
  <c r="G17" i="3"/>
  <c r="N17" i="3" s="1"/>
  <c r="G173" i="3"/>
  <c r="N173" i="3" s="1"/>
  <c r="G104" i="3"/>
  <c r="N104" i="3" s="1"/>
  <c r="G228" i="3"/>
  <c r="N228" i="3" s="1"/>
  <c r="G44" i="3"/>
  <c r="N44" i="3" s="1"/>
  <c r="G274" i="3"/>
  <c r="N274" i="3" s="1"/>
  <c r="G89" i="3"/>
  <c r="N89" i="3" s="1"/>
  <c r="G41" i="3"/>
  <c r="N41" i="3" s="1"/>
  <c r="G234" i="3"/>
  <c r="N234" i="3" s="1"/>
  <c r="G187" i="3"/>
  <c r="N187" i="3" s="1"/>
  <c r="G127" i="3"/>
  <c r="N127" i="3" s="1"/>
  <c r="G123" i="3"/>
  <c r="N123" i="3" s="1"/>
  <c r="G39" i="3"/>
  <c r="N39" i="3" s="1"/>
  <c r="G203" i="3"/>
  <c r="N203" i="3" s="1"/>
  <c r="G145" i="3"/>
  <c r="N145" i="3" s="1"/>
  <c r="G62" i="3"/>
  <c r="N62" i="3" s="1"/>
  <c r="G210" i="3"/>
  <c r="N210" i="3" s="1"/>
  <c r="G87" i="3"/>
  <c r="N87" i="3" s="1"/>
  <c r="G223" i="3"/>
  <c r="N223" i="3" s="1"/>
  <c r="G172" i="3"/>
  <c r="N172" i="3" s="1"/>
  <c r="G220" i="3"/>
  <c r="N220" i="3" s="1"/>
  <c r="G4" i="3"/>
  <c r="N4" i="3" s="1"/>
  <c r="G276" i="3"/>
  <c r="N276" i="3" s="1"/>
  <c r="G269" i="3"/>
  <c r="N269" i="3" s="1"/>
  <c r="G125" i="3"/>
  <c r="N125" i="3" s="1"/>
  <c r="G250" i="3"/>
  <c r="N250" i="3" s="1"/>
  <c r="G165" i="3"/>
  <c r="N165" i="3" s="1"/>
  <c r="G289" i="3"/>
  <c r="N289" i="3" s="1"/>
  <c r="G195" i="3"/>
  <c r="N195" i="3" s="1"/>
  <c r="G59" i="3"/>
  <c r="N59" i="3" s="1"/>
  <c r="G186" i="3"/>
  <c r="N186" i="3" s="1"/>
  <c r="G252" i="3"/>
  <c r="N252" i="3" s="1"/>
  <c r="G214" i="3"/>
  <c r="N214" i="3" s="1"/>
  <c r="G275" i="3"/>
  <c r="N275" i="3" s="1"/>
  <c r="G249" i="3"/>
  <c r="N249" i="3" s="1"/>
  <c r="G224" i="3"/>
  <c r="N224" i="3" s="1"/>
  <c r="G282" i="3"/>
  <c r="N282" i="3" s="1"/>
  <c r="G168" i="3"/>
  <c r="N168" i="3" s="1"/>
  <c r="G48" i="3"/>
  <c r="N48" i="3" s="1"/>
  <c r="G236" i="3"/>
  <c r="N236" i="3" s="1"/>
  <c r="G91" i="3"/>
  <c r="N91" i="3" s="1"/>
  <c r="G253" i="3"/>
  <c r="N253" i="3" s="1"/>
  <c r="G193" i="3"/>
  <c r="N193" i="3" s="1"/>
  <c r="G279" i="3"/>
  <c r="N279" i="3" s="1"/>
  <c r="G158" i="3"/>
  <c r="N158" i="3" s="1"/>
  <c r="G216" i="3"/>
  <c r="N216" i="3" s="1"/>
  <c r="G32" i="3"/>
  <c r="N32" i="3" s="1"/>
  <c r="G240" i="3"/>
  <c r="N240" i="3" s="1"/>
  <c r="K7" i="3" l="1"/>
</calcChain>
</file>

<file path=xl/sharedStrings.xml><?xml version="1.0" encoding="utf-8"?>
<sst xmlns="http://schemas.openxmlformats.org/spreadsheetml/2006/main" count="128" uniqueCount="45">
  <si>
    <t>Valor de Prestamo</t>
  </si>
  <si>
    <t>Tiempo de prestamos (meses)</t>
  </si>
  <si>
    <t>Valor de la cuota</t>
  </si>
  <si>
    <t>Interes Pagado</t>
  </si>
  <si>
    <t>Total Cancelado</t>
  </si>
  <si>
    <t>Numero Cuota</t>
  </si>
  <si>
    <t>Saldo</t>
  </si>
  <si>
    <t>Valor Cuota</t>
  </si>
  <si>
    <t>Interes</t>
  </si>
  <si>
    <t>Abono a Capital</t>
  </si>
  <si>
    <t>Saldo Final</t>
  </si>
  <si>
    <t>%EM</t>
  </si>
  <si>
    <t>Cvm</t>
  </si>
  <si>
    <t>Rm</t>
  </si>
  <si>
    <t>DtUN</t>
  </si>
  <si>
    <t>PRnm</t>
  </si>
  <si>
    <t>Tm</t>
  </si>
  <si>
    <t>Gm</t>
  </si>
  <si>
    <r>
      <rPr>
        <sz val="11"/>
        <color rgb="FF151515"/>
        <rFont val="Calibri"/>
        <family val="2"/>
        <scheme val="minor"/>
      </rPr>
      <t>Cm</t>
    </r>
  </si>
  <si>
    <r>
      <rPr>
        <sz val="11"/>
        <color rgb="FF080808"/>
        <rFont val="Calibri"/>
        <family val="2"/>
        <scheme val="minor"/>
      </rPr>
      <t>Rm</t>
    </r>
  </si>
  <si>
    <r>
      <rPr>
        <sz val="11"/>
        <color rgb="FF111111"/>
        <rFont val="Calibri"/>
        <family val="2"/>
        <scheme val="minor"/>
      </rPr>
      <t>DtUN</t>
    </r>
  </si>
  <si>
    <r>
      <rPr>
        <sz val="11"/>
        <color rgb="FF232323"/>
        <rFont val="Calibri"/>
        <family val="2"/>
        <scheme val="minor"/>
      </rPr>
      <t>Tm</t>
    </r>
  </si>
  <si>
    <t>q</t>
  </si>
  <si>
    <r>
      <rPr>
        <sz val="4.5"/>
        <rFont val="Arial MT"/>
        <family val="2"/>
      </rPr>
      <t>CUv (opcion tarifaria)</t>
    </r>
  </si>
  <si>
    <r>
      <rPr>
        <sz val="4.5"/>
        <rFont val="Arial MT"/>
        <family val="2"/>
      </rPr>
      <t>CUv (Costo Eficiente)</t>
    </r>
  </si>
  <si>
    <t>5 y 6</t>
  </si>
  <si>
    <t>2 - CS&lt;184KWh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</si>
  <si>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</si>
  <si>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</si>
  <si>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</si>
  <si>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</si>
  <si>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</si>
  <si>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</si>
  <si>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</si>
  <si>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</si>
  <si>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Historico de tarifas de energia (CUv) - EMCALI</t>
  </si>
  <si>
    <t>Sencilla</t>
  </si>
  <si>
    <t>Alexis Cañon, Mario Quintero, Eduardo Peña</t>
  </si>
  <si>
    <t>Periodo</t>
  </si>
  <si>
    <t>Sencilla estrato 4</t>
  </si>
  <si>
    <t>Sencilla estrato 6</t>
  </si>
  <si>
    <t>Sencilla estrato 2 - CS&lt;184KWh</t>
  </si>
  <si>
    <t>Tarifa Sencilla estrato 2 - CS&lt;184KWh</t>
  </si>
  <si>
    <t>Tarifa Sencilla estrato 4</t>
  </si>
  <si>
    <t>Tarifa Sencilla estrato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</si>
</sst>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0.0%"/>
    <numFmt numFmtId="167" formatCode="0.0000"/>
    <numFmt numFmtId="168" formatCode="&quot;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151515"/>
      <name val="Calibri"/>
      <family val="2"/>
      <scheme val="minor"/>
    </font>
    <font>
      <sz val="11"/>
      <color rgb="FF080808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rgb="FF232323"/>
      <name val="Calibri"/>
      <family val="2"/>
      <scheme val="minor"/>
    </font>
    <font>
      <b/>
      <sz val="4.5"/>
      <color rgb="FF000000"/>
      <name val="Arial"/>
      <family val="2"/>
    </font>
    <font>
      <sz val="4.5"/>
      <color rgb="FF000000"/>
      <name val="Arial MT"/>
      <family val="2"/>
    </font>
    <font>
      <sz val="4.5"/>
      <name val="Arial MT"/>
    </font>
    <font>
      <sz val="4.5"/>
      <name val="Arial MT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D9D9D9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3"/>
      </left>
      <right style="thin">
        <color rgb="FF000003"/>
      </right>
      <top style="thin">
        <color rgb="FF000003"/>
      </top>
      <bottom style="thin">
        <color rgb="FF00000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73">
    <xf numFmtId="0" fontId="0" fillId="0" borderId="0" xfId="0"/>
    <xf numFmtId="165" fontId="0" fillId="0" borderId="0" xfId="1" applyFont="1"/>
    <xf numFmtId="165" fontId="0" fillId="0" borderId="1" xfId="1" applyFont="1" applyBorder="1" applyAlignment="1">
      <alignment horizontal="center" vertical="center"/>
    </xf>
    <xf numFmtId="165" fontId="0" fillId="0" borderId="8" xfId="1" applyFont="1" applyBorder="1" applyAlignment="1">
      <alignment horizontal="center" vertical="center"/>
    </xf>
    <xf numFmtId="165" fontId="0" fillId="0" borderId="10" xfId="1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11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5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7" xfId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165" fontId="0" fillId="0" borderId="3" xfId="1" applyFon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165" fontId="0" fillId="0" borderId="5" xfId="0" applyNumberFormat="1" applyBorder="1" applyAlignment="1">
      <alignment horizontal="right" vertical="center"/>
    </xf>
    <xf numFmtId="165" fontId="0" fillId="0" borderId="7" xfId="0" applyNumberFormat="1" applyBorder="1" applyAlignment="1">
      <alignment horizontal="right" vertical="center"/>
    </xf>
    <xf numFmtId="166" fontId="0" fillId="0" borderId="5" xfId="0" applyNumberFormat="1" applyBorder="1" applyAlignment="1">
      <alignment horizontal="right" vertical="center"/>
    </xf>
    <xf numFmtId="167" fontId="3" fillId="0" borderId="1" xfId="0" applyNumberFormat="1" applyFon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top" wrapText="1" indent="3"/>
    </xf>
    <xf numFmtId="167" fontId="3" fillId="0" borderId="15" xfId="0" applyNumberFormat="1" applyFont="1" applyBorder="1" applyAlignment="1">
      <alignment horizontal="right" vertical="top" indent="1" shrinkToFit="1"/>
    </xf>
    <xf numFmtId="167" fontId="3" fillId="0" borderId="15" xfId="0" applyNumberFormat="1" applyFont="1" applyBorder="1" applyAlignment="1">
      <alignment horizontal="left" vertical="top" indent="3" shrinkToFit="1"/>
    </xf>
    <xf numFmtId="0" fontId="4" fillId="0" borderId="15" xfId="0" applyFont="1" applyBorder="1" applyAlignment="1">
      <alignment horizontal="left" vertical="top" wrapText="1" indent="2"/>
    </xf>
    <xf numFmtId="167" fontId="3" fillId="0" borderId="15" xfId="0" applyNumberFormat="1" applyFont="1" applyBorder="1" applyAlignment="1">
      <alignment horizontal="left" vertical="top" indent="5" shrinkToFit="1"/>
    </xf>
    <xf numFmtId="0" fontId="4" fillId="0" borderId="15" xfId="0" applyFont="1" applyBorder="1" applyAlignment="1">
      <alignment horizontal="center" vertical="top" wrapText="1"/>
    </xf>
    <xf numFmtId="167" fontId="3" fillId="0" borderId="16" xfId="0" applyNumberFormat="1" applyFont="1" applyBorder="1" applyAlignment="1">
      <alignment horizontal="center" vertical="top" shrinkToFit="1"/>
    </xf>
    <xf numFmtId="167" fontId="3" fillId="0" borderId="16" xfId="0" applyNumberFormat="1" applyFont="1" applyBorder="1" applyAlignment="1">
      <alignment horizontal="right" vertical="top" indent="1" shrinkToFit="1"/>
    </xf>
    <xf numFmtId="0" fontId="4" fillId="3" borderId="16" xfId="0" applyFont="1" applyFill="1" applyBorder="1" applyAlignment="1">
      <alignment horizontal="center" vertical="top" wrapText="1"/>
    </xf>
    <xf numFmtId="0" fontId="4" fillId="3" borderId="16" xfId="0" applyFont="1" applyFill="1" applyBorder="1" applyAlignment="1">
      <alignment horizontal="right" vertical="top" wrapText="1" indent="1"/>
    </xf>
    <xf numFmtId="0" fontId="4" fillId="3" borderId="16" xfId="0" applyFont="1" applyFill="1" applyBorder="1" applyAlignment="1">
      <alignment horizontal="left" vertical="top" wrapText="1" indent="1"/>
    </xf>
    <xf numFmtId="167" fontId="3" fillId="0" borderId="16" xfId="0" applyNumberFormat="1" applyFont="1" applyBorder="1" applyAlignment="1">
      <alignment horizontal="left" vertical="top" indent="2" shrinkToFit="1"/>
    </xf>
    <xf numFmtId="167" fontId="9" fillId="0" borderId="16" xfId="0" applyNumberFormat="1" applyFont="1" applyBorder="1" applyAlignment="1">
      <alignment horizontal="center" vertical="top" shrinkToFit="1"/>
    </xf>
    <xf numFmtId="167" fontId="10" fillId="0" borderId="16" xfId="0" applyNumberFormat="1" applyFont="1" applyBorder="1" applyAlignment="1">
      <alignment horizontal="center" vertical="top" shrinkToFit="1"/>
    </xf>
    <xf numFmtId="0" fontId="11" fillId="3" borderId="16" xfId="0" applyFont="1" applyFill="1" applyBorder="1" applyAlignment="1">
      <alignment horizontal="center" vertical="top" wrapText="1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Alignment="1">
      <alignment horizontal="center" vertical="center" wrapText="1"/>
    </xf>
    <xf numFmtId="1" fontId="0" fillId="0" borderId="0" xfId="0" applyNumberFormat="1"/>
    <xf numFmtId="168" fontId="0" fillId="0" borderId="0" xfId="0" applyNumberFormat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 wrapText="1"/>
    </xf>
    <xf numFmtId="17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Comparativo total de</a:t>
            </a:r>
            <a:r>
              <a:rPr lang="es-MX" baseline="0"/>
              <a:t> precio de 2018 a 2023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Hoja2!$E$5</c:f>
              <c:strCache>
                <c:ptCount val="1"/>
                <c:pt idx="0">
                  <c:v>Enero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Hoja2!$C$6:$D$34</c:f>
              <c:multiLvlStrCache>
                <c:ptCount val="28"/>
                <c:lvl>
                  <c:pt idx="0">
                    <c:v>2 - CS&lt;184KWh</c:v>
                  </c:pt>
                  <c:pt idx="1">
                    <c:v>4</c:v>
                  </c:pt>
                  <c:pt idx="2">
                    <c:v>5 y 6</c:v>
                  </c:pt>
                  <c:pt idx="5">
                    <c:v>2 - CS&lt;184KWh</c:v>
                  </c:pt>
                  <c:pt idx="6">
                    <c:v>4</c:v>
                  </c:pt>
                  <c:pt idx="7">
                    <c:v>5 y 6</c:v>
                  </c:pt>
                  <c:pt idx="10">
                    <c:v>2 - CS&lt;184KWh</c:v>
                  </c:pt>
                  <c:pt idx="11">
                    <c:v>4</c:v>
                  </c:pt>
                  <c:pt idx="12">
                    <c:v>5 y 6</c:v>
                  </c:pt>
                  <c:pt idx="15">
                    <c:v>2 - CS&lt;184KWh</c:v>
                  </c:pt>
                  <c:pt idx="16">
                    <c:v>4</c:v>
                  </c:pt>
                  <c:pt idx="17">
                    <c:v>5 y 6</c:v>
                  </c:pt>
                  <c:pt idx="20">
                    <c:v>2 - CS&lt;184KWh</c:v>
                  </c:pt>
                  <c:pt idx="21">
                    <c:v>4</c:v>
                  </c:pt>
                  <c:pt idx="22">
                    <c:v>5 y 6</c:v>
                  </c:pt>
                  <c:pt idx="25">
                    <c:v>2 - CS&lt;184KWh</c:v>
                  </c:pt>
                  <c:pt idx="26">
                    <c:v>4</c:v>
                  </c:pt>
                  <c:pt idx="27">
                    <c:v>5 y 6</c:v>
                  </c:pt>
                </c:lvl>
                <c:lvl>
                  <c:pt idx="0">
                    <c:v>2023</c:v>
                  </c:pt>
                  <c:pt idx="5">
                    <c:v>2022</c:v>
                  </c:pt>
                  <c:pt idx="10">
                    <c:v>2021</c:v>
                  </c:pt>
                  <c:pt idx="15">
                    <c:v>2020</c:v>
                  </c:pt>
                  <c:pt idx="20">
                    <c:v>2019</c:v>
                  </c:pt>
                  <c:pt idx="25">
                    <c:v>2018</c:v>
                  </c:pt>
                </c:lvl>
              </c:multiLvlStrCache>
            </c:multiLvlStrRef>
          </c:cat>
          <c:val>
            <c:numRef>
              <c:f>Hoja2!$E$6:$E$34</c:f>
              <c:numCache>
                <c:formatCode>General</c:formatCode>
                <c:ptCount val="29"/>
                <c:pt idx="0">
                  <c:v>418.53379999999999</c:v>
                </c:pt>
                <c:pt idx="1">
                  <c:v>797.08780000000002</c:v>
                </c:pt>
                <c:pt idx="2">
                  <c:v>956.50530000000003</c:v>
                </c:pt>
                <c:pt idx="4">
                  <c:v>0</c:v>
                </c:pt>
                <c:pt idx="5">
                  <c:v>352.2611</c:v>
                </c:pt>
                <c:pt idx="6">
                  <c:v>704.5222</c:v>
                </c:pt>
                <c:pt idx="7">
                  <c:v>845.42660000000001</c:v>
                </c:pt>
                <c:pt idx="9">
                  <c:v>0</c:v>
                </c:pt>
                <c:pt idx="10">
                  <c:v>294.733</c:v>
                </c:pt>
                <c:pt idx="11">
                  <c:v>572.40099999999995</c:v>
                </c:pt>
                <c:pt idx="12">
                  <c:v>686.88120000000004</c:v>
                </c:pt>
                <c:pt idx="14">
                  <c:v>0</c:v>
                </c:pt>
                <c:pt idx="15">
                  <c:v>295.54849999999999</c:v>
                </c:pt>
                <c:pt idx="16">
                  <c:v>565.55939999999998</c:v>
                </c:pt>
                <c:pt idx="17">
                  <c:v>678.6712</c:v>
                </c:pt>
                <c:pt idx="19">
                  <c:v>0</c:v>
                </c:pt>
                <c:pt idx="20">
                  <c:v>284.72879999999998</c:v>
                </c:pt>
                <c:pt idx="21">
                  <c:v>454.56849999999997</c:v>
                </c:pt>
                <c:pt idx="22">
                  <c:v>648.68209999999999</c:v>
                </c:pt>
                <c:pt idx="24">
                  <c:v>0</c:v>
                </c:pt>
                <c:pt idx="25">
                  <c:v>275.95089999999999</c:v>
                </c:pt>
                <c:pt idx="26">
                  <c:v>492.32580000000002</c:v>
                </c:pt>
                <c:pt idx="27">
                  <c:v>590.79089999999997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5-4226-A3F4-960B9AF34B7B}"/>
            </c:ext>
          </c:extLst>
        </c:ser>
        <c:ser>
          <c:idx val="1"/>
          <c:order val="1"/>
          <c:tx>
            <c:strRef>
              <c:f>Hoja2!$F$5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Hoja2!$C$6:$D$34</c:f>
              <c:multiLvlStrCache>
                <c:ptCount val="28"/>
                <c:lvl>
                  <c:pt idx="0">
                    <c:v>2 - CS&lt;184KWh</c:v>
                  </c:pt>
                  <c:pt idx="1">
                    <c:v>4</c:v>
                  </c:pt>
                  <c:pt idx="2">
                    <c:v>5 y 6</c:v>
                  </c:pt>
                  <c:pt idx="5">
                    <c:v>2 - CS&lt;184KWh</c:v>
                  </c:pt>
                  <c:pt idx="6">
                    <c:v>4</c:v>
                  </c:pt>
                  <c:pt idx="7">
                    <c:v>5 y 6</c:v>
                  </c:pt>
                  <c:pt idx="10">
                    <c:v>2 - CS&lt;184KWh</c:v>
                  </c:pt>
                  <c:pt idx="11">
                    <c:v>4</c:v>
                  </c:pt>
                  <c:pt idx="12">
                    <c:v>5 y 6</c:v>
                  </c:pt>
                  <c:pt idx="15">
                    <c:v>2 - CS&lt;184KWh</c:v>
                  </c:pt>
                  <c:pt idx="16">
                    <c:v>4</c:v>
                  </c:pt>
                  <c:pt idx="17">
                    <c:v>5 y 6</c:v>
                  </c:pt>
                  <c:pt idx="20">
                    <c:v>2 - CS&lt;184KWh</c:v>
                  </c:pt>
                  <c:pt idx="21">
                    <c:v>4</c:v>
                  </c:pt>
                  <c:pt idx="22">
                    <c:v>5 y 6</c:v>
                  </c:pt>
                  <c:pt idx="25">
                    <c:v>2 - CS&lt;184KWh</c:v>
                  </c:pt>
                  <c:pt idx="26">
                    <c:v>4</c:v>
                  </c:pt>
                  <c:pt idx="27">
                    <c:v>5 y 6</c:v>
                  </c:pt>
                </c:lvl>
                <c:lvl>
                  <c:pt idx="0">
                    <c:v>2023</c:v>
                  </c:pt>
                  <c:pt idx="5">
                    <c:v>2022</c:v>
                  </c:pt>
                  <c:pt idx="10">
                    <c:v>2021</c:v>
                  </c:pt>
                  <c:pt idx="15">
                    <c:v>2020</c:v>
                  </c:pt>
                  <c:pt idx="20">
                    <c:v>2019</c:v>
                  </c:pt>
                  <c:pt idx="25">
                    <c:v>2018</c:v>
                  </c:pt>
                </c:lvl>
              </c:multiLvlStrCache>
            </c:multiLvlStrRef>
          </c:cat>
          <c:val>
            <c:numRef>
              <c:f>Hoja2!$F$6:$F$34</c:f>
              <c:numCache>
                <c:formatCode>General</c:formatCode>
                <c:ptCount val="29"/>
                <c:pt idx="0">
                  <c:v>425.9837</c:v>
                </c:pt>
                <c:pt idx="1">
                  <c:v>484.01190000000003</c:v>
                </c:pt>
                <c:pt idx="2">
                  <c:v>940.81420000000003</c:v>
                </c:pt>
                <c:pt idx="4">
                  <c:v>0</c:v>
                </c:pt>
                <c:pt idx="5">
                  <c:v>362.82889999999998</c:v>
                </c:pt>
                <c:pt idx="6">
                  <c:v>725.65779999999995</c:v>
                </c:pt>
                <c:pt idx="7">
                  <c:v>870.7894</c:v>
                </c:pt>
                <c:pt idx="9">
                  <c:v>0</c:v>
                </c:pt>
                <c:pt idx="10">
                  <c:v>298.0127</c:v>
                </c:pt>
                <c:pt idx="11">
                  <c:v>578.125</c:v>
                </c:pt>
                <c:pt idx="12">
                  <c:v>693.75</c:v>
                </c:pt>
                <c:pt idx="14">
                  <c:v>0</c:v>
                </c:pt>
                <c:pt idx="15">
                  <c:v>296.80130000000003</c:v>
                </c:pt>
                <c:pt idx="16">
                  <c:v>566.44449999999995</c:v>
                </c:pt>
                <c:pt idx="17">
                  <c:v>679.73350000000005</c:v>
                </c:pt>
                <c:pt idx="19">
                  <c:v>0</c:v>
                </c:pt>
                <c:pt idx="20">
                  <c:v>286.43299999999999</c:v>
                </c:pt>
                <c:pt idx="21">
                  <c:v>562.87940000000003</c:v>
                </c:pt>
                <c:pt idx="22">
                  <c:v>675.45529999999997</c:v>
                </c:pt>
                <c:pt idx="24">
                  <c:v>0</c:v>
                </c:pt>
                <c:pt idx="25">
                  <c:v>277.67989999999998</c:v>
                </c:pt>
                <c:pt idx="26">
                  <c:v>499.0883</c:v>
                </c:pt>
                <c:pt idx="27">
                  <c:v>598.90719999999999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5-4226-A3F4-960B9AF34B7B}"/>
            </c:ext>
          </c:extLst>
        </c:ser>
        <c:ser>
          <c:idx val="2"/>
          <c:order val="2"/>
          <c:tx>
            <c:strRef>
              <c:f>Hoja2!$G$5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Hoja2!$C$6:$D$34</c:f>
              <c:multiLvlStrCache>
                <c:ptCount val="28"/>
                <c:lvl>
                  <c:pt idx="0">
                    <c:v>2 - CS&lt;184KWh</c:v>
                  </c:pt>
                  <c:pt idx="1">
                    <c:v>4</c:v>
                  </c:pt>
                  <c:pt idx="2">
                    <c:v>5 y 6</c:v>
                  </c:pt>
                  <c:pt idx="5">
                    <c:v>2 - CS&lt;184KWh</c:v>
                  </c:pt>
                  <c:pt idx="6">
                    <c:v>4</c:v>
                  </c:pt>
                  <c:pt idx="7">
                    <c:v>5 y 6</c:v>
                  </c:pt>
                  <c:pt idx="10">
                    <c:v>2 - CS&lt;184KWh</c:v>
                  </c:pt>
                  <c:pt idx="11">
                    <c:v>4</c:v>
                  </c:pt>
                  <c:pt idx="12">
                    <c:v>5 y 6</c:v>
                  </c:pt>
                  <c:pt idx="15">
                    <c:v>2 - CS&lt;184KWh</c:v>
                  </c:pt>
                  <c:pt idx="16">
                    <c:v>4</c:v>
                  </c:pt>
                  <c:pt idx="17">
                    <c:v>5 y 6</c:v>
                  </c:pt>
                  <c:pt idx="20">
                    <c:v>2 - CS&lt;184KWh</c:v>
                  </c:pt>
                  <c:pt idx="21">
                    <c:v>4</c:v>
                  </c:pt>
                  <c:pt idx="22">
                    <c:v>5 y 6</c:v>
                  </c:pt>
                  <c:pt idx="25">
                    <c:v>2 - CS&lt;184KWh</c:v>
                  </c:pt>
                  <c:pt idx="26">
                    <c:v>4</c:v>
                  </c:pt>
                  <c:pt idx="27">
                    <c:v>5 y 6</c:v>
                  </c:pt>
                </c:lvl>
                <c:lvl>
                  <c:pt idx="0">
                    <c:v>2023</c:v>
                  </c:pt>
                  <c:pt idx="5">
                    <c:v>2022</c:v>
                  </c:pt>
                  <c:pt idx="10">
                    <c:v>2021</c:v>
                  </c:pt>
                  <c:pt idx="15">
                    <c:v>2020</c:v>
                  </c:pt>
                  <c:pt idx="20">
                    <c:v>2019</c:v>
                  </c:pt>
                  <c:pt idx="25">
                    <c:v>2018</c:v>
                  </c:pt>
                </c:lvl>
              </c:multiLvlStrCache>
            </c:multiLvlStrRef>
          </c:cat>
          <c:val>
            <c:numRef>
              <c:f>Hoja2!$G$6:$G$34</c:f>
              <c:numCache>
                <c:formatCode>General</c:formatCode>
                <c:ptCount val="29"/>
                <c:pt idx="0">
                  <c:v>433.05509999999998</c:v>
                </c:pt>
                <c:pt idx="1">
                  <c:v>858.03229999999996</c:v>
                </c:pt>
                <c:pt idx="2">
                  <c:v>1029.6387</c:v>
                </c:pt>
                <c:pt idx="4">
                  <c:v>0</c:v>
                </c:pt>
                <c:pt idx="5">
                  <c:v>380.97030000000001</c:v>
                </c:pt>
                <c:pt idx="6">
                  <c:v>761.94069999999999</c:v>
                </c:pt>
                <c:pt idx="7">
                  <c:v>914.3288</c:v>
                </c:pt>
                <c:pt idx="9">
                  <c:v>0</c:v>
                </c:pt>
                <c:pt idx="10">
                  <c:v>310.8578</c:v>
                </c:pt>
                <c:pt idx="11">
                  <c:v>583.90620000000001</c:v>
                </c:pt>
                <c:pt idx="12">
                  <c:v>700.6875</c:v>
                </c:pt>
                <c:pt idx="14">
                  <c:v>0</c:v>
                </c:pt>
                <c:pt idx="15">
                  <c:v>298.92540000000002</c:v>
                </c:pt>
                <c:pt idx="16">
                  <c:v>597.85090000000002</c:v>
                </c:pt>
                <c:pt idx="17">
                  <c:v>717.42110000000002</c:v>
                </c:pt>
                <c:pt idx="19">
                  <c:v>0</c:v>
                </c:pt>
                <c:pt idx="20">
                  <c:v>288.07929999999999</c:v>
                </c:pt>
                <c:pt idx="21">
                  <c:v>570.17420000000004</c:v>
                </c:pt>
                <c:pt idx="22">
                  <c:v>684.20910000000003</c:v>
                </c:pt>
                <c:pt idx="24">
                  <c:v>0</c:v>
                </c:pt>
                <c:pt idx="25">
                  <c:v>279.65039999999999</c:v>
                </c:pt>
                <c:pt idx="26">
                  <c:v>513.32159999999999</c:v>
                </c:pt>
                <c:pt idx="27">
                  <c:v>615.98159999999996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5-4226-A3F4-960B9AF34B7B}"/>
            </c:ext>
          </c:extLst>
        </c:ser>
        <c:ser>
          <c:idx val="3"/>
          <c:order val="3"/>
          <c:tx>
            <c:strRef>
              <c:f>Hoja2!$H$5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Hoja2!$C$6:$D$34</c:f>
              <c:multiLvlStrCache>
                <c:ptCount val="28"/>
                <c:lvl>
                  <c:pt idx="0">
                    <c:v>2 - CS&lt;184KWh</c:v>
                  </c:pt>
                  <c:pt idx="1">
                    <c:v>4</c:v>
                  </c:pt>
                  <c:pt idx="2">
                    <c:v>5 y 6</c:v>
                  </c:pt>
                  <c:pt idx="5">
                    <c:v>2 - CS&lt;184KWh</c:v>
                  </c:pt>
                  <c:pt idx="6">
                    <c:v>4</c:v>
                  </c:pt>
                  <c:pt idx="7">
                    <c:v>5 y 6</c:v>
                  </c:pt>
                  <c:pt idx="10">
                    <c:v>2 - CS&lt;184KWh</c:v>
                  </c:pt>
                  <c:pt idx="11">
                    <c:v>4</c:v>
                  </c:pt>
                  <c:pt idx="12">
                    <c:v>5 y 6</c:v>
                  </c:pt>
                  <c:pt idx="15">
                    <c:v>2 - CS&lt;184KWh</c:v>
                  </c:pt>
                  <c:pt idx="16">
                    <c:v>4</c:v>
                  </c:pt>
                  <c:pt idx="17">
                    <c:v>5 y 6</c:v>
                  </c:pt>
                  <c:pt idx="20">
                    <c:v>2 - CS&lt;184KWh</c:v>
                  </c:pt>
                  <c:pt idx="21">
                    <c:v>4</c:v>
                  </c:pt>
                  <c:pt idx="22">
                    <c:v>5 y 6</c:v>
                  </c:pt>
                  <c:pt idx="25">
                    <c:v>2 - CS&lt;184KWh</c:v>
                  </c:pt>
                  <c:pt idx="26">
                    <c:v>4</c:v>
                  </c:pt>
                  <c:pt idx="27">
                    <c:v>5 y 6</c:v>
                  </c:pt>
                </c:lvl>
                <c:lvl>
                  <c:pt idx="0">
                    <c:v>2023</c:v>
                  </c:pt>
                  <c:pt idx="5">
                    <c:v>2022</c:v>
                  </c:pt>
                  <c:pt idx="10">
                    <c:v>2021</c:v>
                  </c:pt>
                  <c:pt idx="15">
                    <c:v>2020</c:v>
                  </c:pt>
                  <c:pt idx="20">
                    <c:v>2019</c:v>
                  </c:pt>
                  <c:pt idx="25">
                    <c:v>2018</c:v>
                  </c:pt>
                </c:lvl>
              </c:multiLvlStrCache>
            </c:multiLvlStrRef>
          </c:cat>
          <c:val>
            <c:numRef>
              <c:f>Hoja2!$H$6:$H$34</c:f>
              <c:numCache>
                <c:formatCode>General</c:formatCode>
                <c:ptCount val="29"/>
                <c:pt idx="0">
                  <c:v>437.60219999999998</c:v>
                </c:pt>
                <c:pt idx="1">
                  <c:v>793.67520000000002</c:v>
                </c:pt>
                <c:pt idx="2">
                  <c:v>952.41</c:v>
                </c:pt>
                <c:pt idx="4">
                  <c:v>0</c:v>
                </c:pt>
                <c:pt idx="5">
                  <c:v>384.78</c:v>
                </c:pt>
                <c:pt idx="6">
                  <c:v>769.56010000000003</c:v>
                </c:pt>
                <c:pt idx="7">
                  <c:v>923.47209999999995</c:v>
                </c:pt>
                <c:pt idx="9">
                  <c:v>0</c:v>
                </c:pt>
                <c:pt idx="10">
                  <c:v>300.89679999999998</c:v>
                </c:pt>
                <c:pt idx="11">
                  <c:v>589.74530000000004</c:v>
                </c:pt>
                <c:pt idx="12">
                  <c:v>707.6943</c:v>
                </c:pt>
                <c:pt idx="14">
                  <c:v>0</c:v>
                </c:pt>
                <c:pt idx="15">
                  <c:v>300.60610000000003</c:v>
                </c:pt>
                <c:pt idx="16">
                  <c:v>592.68899999999996</c:v>
                </c:pt>
                <c:pt idx="17">
                  <c:v>711.22730000000001</c:v>
                </c:pt>
                <c:pt idx="19">
                  <c:v>0</c:v>
                </c:pt>
                <c:pt idx="20">
                  <c:v>289.32920000000001</c:v>
                </c:pt>
                <c:pt idx="21">
                  <c:v>554.93050000000005</c:v>
                </c:pt>
                <c:pt idx="22">
                  <c:v>665.91660000000002</c:v>
                </c:pt>
                <c:pt idx="24">
                  <c:v>0</c:v>
                </c:pt>
                <c:pt idx="25">
                  <c:v>280.32190000000003</c:v>
                </c:pt>
                <c:pt idx="26">
                  <c:v>514.26819999999998</c:v>
                </c:pt>
                <c:pt idx="27">
                  <c:v>617.12180000000001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5-4226-A3F4-960B9AF34B7B}"/>
            </c:ext>
          </c:extLst>
        </c:ser>
        <c:ser>
          <c:idx val="4"/>
          <c:order val="4"/>
          <c:tx>
            <c:strRef>
              <c:f>Hoja2!$I$5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Hoja2!$C$6:$D$34</c:f>
              <c:multiLvlStrCache>
                <c:ptCount val="28"/>
                <c:lvl>
                  <c:pt idx="0">
                    <c:v>2 - CS&lt;184KWh</c:v>
                  </c:pt>
                  <c:pt idx="1">
                    <c:v>4</c:v>
                  </c:pt>
                  <c:pt idx="2">
                    <c:v>5 y 6</c:v>
                  </c:pt>
                  <c:pt idx="5">
                    <c:v>2 - CS&lt;184KWh</c:v>
                  </c:pt>
                  <c:pt idx="6">
                    <c:v>4</c:v>
                  </c:pt>
                  <c:pt idx="7">
                    <c:v>5 y 6</c:v>
                  </c:pt>
                  <c:pt idx="10">
                    <c:v>2 - CS&lt;184KWh</c:v>
                  </c:pt>
                  <c:pt idx="11">
                    <c:v>4</c:v>
                  </c:pt>
                  <c:pt idx="12">
                    <c:v>5 y 6</c:v>
                  </c:pt>
                  <c:pt idx="15">
                    <c:v>2 - CS&lt;184KWh</c:v>
                  </c:pt>
                  <c:pt idx="16">
                    <c:v>4</c:v>
                  </c:pt>
                  <c:pt idx="17">
                    <c:v>5 y 6</c:v>
                  </c:pt>
                  <c:pt idx="20">
                    <c:v>2 - CS&lt;184KWh</c:v>
                  </c:pt>
                  <c:pt idx="21">
                    <c:v>4</c:v>
                  </c:pt>
                  <c:pt idx="22">
                    <c:v>5 y 6</c:v>
                  </c:pt>
                  <c:pt idx="25">
                    <c:v>2 - CS&lt;184KWh</c:v>
                  </c:pt>
                  <c:pt idx="26">
                    <c:v>4</c:v>
                  </c:pt>
                  <c:pt idx="27">
                    <c:v>5 y 6</c:v>
                  </c:pt>
                </c:lvl>
                <c:lvl>
                  <c:pt idx="0">
                    <c:v>2023</c:v>
                  </c:pt>
                  <c:pt idx="5">
                    <c:v>2022</c:v>
                  </c:pt>
                  <c:pt idx="10">
                    <c:v>2021</c:v>
                  </c:pt>
                  <c:pt idx="15">
                    <c:v>2020</c:v>
                  </c:pt>
                  <c:pt idx="20">
                    <c:v>2019</c:v>
                  </c:pt>
                  <c:pt idx="25">
                    <c:v>2018</c:v>
                  </c:pt>
                </c:lvl>
              </c:multiLvlStrCache>
            </c:multiLvlStrRef>
          </c:cat>
          <c:val>
            <c:numRef>
              <c:f>Hoja2!$I$6:$I$34</c:f>
              <c:numCache>
                <c:formatCode>General</c:formatCode>
                <c:ptCount val="29"/>
                <c:pt idx="0">
                  <c:v>441.01549999999997</c:v>
                </c:pt>
                <c:pt idx="1">
                  <c:v>758.40880000000004</c:v>
                </c:pt>
                <c:pt idx="2">
                  <c:v>910.09050000000002</c:v>
                </c:pt>
                <c:pt idx="4">
                  <c:v>0</c:v>
                </c:pt>
                <c:pt idx="5">
                  <c:v>404.01900000000001</c:v>
                </c:pt>
                <c:pt idx="6">
                  <c:v>808.03809999999999</c:v>
                </c:pt>
                <c:pt idx="7">
                  <c:v>969.64570000000003</c:v>
                </c:pt>
                <c:pt idx="9">
                  <c:v>0</c:v>
                </c:pt>
                <c:pt idx="10">
                  <c:v>302.50940000000003</c:v>
                </c:pt>
                <c:pt idx="11">
                  <c:v>595.64269999999999</c:v>
                </c:pt>
                <c:pt idx="12">
                  <c:v>714.7713</c:v>
                </c:pt>
                <c:pt idx="14">
                  <c:v>0</c:v>
                </c:pt>
                <c:pt idx="15">
                  <c:v>301.09030000000001</c:v>
                </c:pt>
                <c:pt idx="16">
                  <c:v>576.68039999999996</c:v>
                </c:pt>
                <c:pt idx="17">
                  <c:v>692.01059999999995</c:v>
                </c:pt>
                <c:pt idx="19">
                  <c:v>0</c:v>
                </c:pt>
                <c:pt idx="20">
                  <c:v>290.76179999999999</c:v>
                </c:pt>
                <c:pt idx="21">
                  <c:v>530.45590000000004</c:v>
                </c:pt>
                <c:pt idx="22">
                  <c:v>636.55190000000005</c:v>
                </c:pt>
                <c:pt idx="24">
                  <c:v>0</c:v>
                </c:pt>
                <c:pt idx="25">
                  <c:v>281.6164</c:v>
                </c:pt>
                <c:pt idx="26">
                  <c:v>506.39690000000002</c:v>
                </c:pt>
                <c:pt idx="27">
                  <c:v>607.67529999999999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65-4226-A3F4-960B9AF34B7B}"/>
            </c:ext>
          </c:extLst>
        </c:ser>
        <c:ser>
          <c:idx val="5"/>
          <c:order val="5"/>
          <c:tx>
            <c:strRef>
              <c:f>Hoja2!$J$5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Hoja2!$C$6:$D$34</c:f>
              <c:multiLvlStrCache>
                <c:ptCount val="28"/>
                <c:lvl>
                  <c:pt idx="0">
                    <c:v>2 - CS&lt;184KWh</c:v>
                  </c:pt>
                  <c:pt idx="1">
                    <c:v>4</c:v>
                  </c:pt>
                  <c:pt idx="2">
                    <c:v>5 y 6</c:v>
                  </c:pt>
                  <c:pt idx="5">
                    <c:v>2 - CS&lt;184KWh</c:v>
                  </c:pt>
                  <c:pt idx="6">
                    <c:v>4</c:v>
                  </c:pt>
                  <c:pt idx="7">
                    <c:v>5 y 6</c:v>
                  </c:pt>
                  <c:pt idx="10">
                    <c:v>2 - CS&lt;184KWh</c:v>
                  </c:pt>
                  <c:pt idx="11">
                    <c:v>4</c:v>
                  </c:pt>
                  <c:pt idx="12">
                    <c:v>5 y 6</c:v>
                  </c:pt>
                  <c:pt idx="15">
                    <c:v>2 - CS&lt;184KWh</c:v>
                  </c:pt>
                  <c:pt idx="16">
                    <c:v>4</c:v>
                  </c:pt>
                  <c:pt idx="17">
                    <c:v>5 y 6</c:v>
                  </c:pt>
                  <c:pt idx="20">
                    <c:v>2 - CS&lt;184KWh</c:v>
                  </c:pt>
                  <c:pt idx="21">
                    <c:v>4</c:v>
                  </c:pt>
                  <c:pt idx="22">
                    <c:v>5 y 6</c:v>
                  </c:pt>
                  <c:pt idx="25">
                    <c:v>2 - CS&lt;184KWh</c:v>
                  </c:pt>
                  <c:pt idx="26">
                    <c:v>4</c:v>
                  </c:pt>
                  <c:pt idx="27">
                    <c:v>5 y 6</c:v>
                  </c:pt>
                </c:lvl>
                <c:lvl>
                  <c:pt idx="0">
                    <c:v>2023</c:v>
                  </c:pt>
                  <c:pt idx="5">
                    <c:v>2022</c:v>
                  </c:pt>
                  <c:pt idx="10">
                    <c:v>2021</c:v>
                  </c:pt>
                  <c:pt idx="15">
                    <c:v>2020</c:v>
                  </c:pt>
                  <c:pt idx="20">
                    <c:v>2019</c:v>
                  </c:pt>
                  <c:pt idx="25">
                    <c:v>2018</c:v>
                  </c:pt>
                </c:lvl>
              </c:multiLvlStrCache>
            </c:multiLvlStrRef>
          </c:cat>
          <c:val>
            <c:numRef>
              <c:f>Hoja2!$J$6:$J$34</c:f>
              <c:numCache>
                <c:formatCode>General</c:formatCode>
                <c:ptCount val="29"/>
                <c:pt idx="0">
                  <c:v>442.95589999999999</c:v>
                </c:pt>
                <c:pt idx="1">
                  <c:v>835.39480000000003</c:v>
                </c:pt>
                <c:pt idx="2">
                  <c:v>1002.4136999999999</c:v>
                </c:pt>
                <c:pt idx="4">
                  <c:v>0</c:v>
                </c:pt>
                <c:pt idx="5">
                  <c:v>415.37479999999999</c:v>
                </c:pt>
                <c:pt idx="6">
                  <c:v>830.74959999999999</c:v>
                </c:pt>
                <c:pt idx="7">
                  <c:v>996.89949999999999</c:v>
                </c:pt>
                <c:pt idx="9">
                  <c:v>0</c:v>
                </c:pt>
                <c:pt idx="10">
                  <c:v>310.39339999999999</c:v>
                </c:pt>
                <c:pt idx="11">
                  <c:v>601.5992</c:v>
                </c:pt>
                <c:pt idx="12">
                  <c:v>721.91899999999998</c:v>
                </c:pt>
                <c:pt idx="14">
                  <c:v>0</c:v>
                </c:pt>
                <c:pt idx="15">
                  <c:v>295.8897</c:v>
                </c:pt>
                <c:pt idx="16">
                  <c:v>566.71969999999999</c:v>
                </c:pt>
                <c:pt idx="17">
                  <c:v>680.06359999999995</c:v>
                </c:pt>
                <c:pt idx="19">
                  <c:v>0</c:v>
                </c:pt>
                <c:pt idx="20">
                  <c:v>291.67619999999999</c:v>
                </c:pt>
                <c:pt idx="21">
                  <c:v>527.91110000000003</c:v>
                </c:pt>
                <c:pt idx="22">
                  <c:v>633.49339999999995</c:v>
                </c:pt>
                <c:pt idx="24">
                  <c:v>0</c:v>
                </c:pt>
                <c:pt idx="25">
                  <c:v>282.33080000000001</c:v>
                </c:pt>
                <c:pt idx="26">
                  <c:v>510.25119999999998</c:v>
                </c:pt>
                <c:pt idx="27">
                  <c:v>612.25819999999999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65-4226-A3F4-960B9AF34B7B}"/>
            </c:ext>
          </c:extLst>
        </c:ser>
        <c:ser>
          <c:idx val="6"/>
          <c:order val="6"/>
          <c:tx>
            <c:strRef>
              <c:f>Hoja2!$K$5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Hoja2!$C$6:$D$34</c:f>
              <c:multiLvlStrCache>
                <c:ptCount val="28"/>
                <c:lvl>
                  <c:pt idx="0">
                    <c:v>2 - CS&lt;184KWh</c:v>
                  </c:pt>
                  <c:pt idx="1">
                    <c:v>4</c:v>
                  </c:pt>
                  <c:pt idx="2">
                    <c:v>5 y 6</c:v>
                  </c:pt>
                  <c:pt idx="5">
                    <c:v>2 - CS&lt;184KWh</c:v>
                  </c:pt>
                  <c:pt idx="6">
                    <c:v>4</c:v>
                  </c:pt>
                  <c:pt idx="7">
                    <c:v>5 y 6</c:v>
                  </c:pt>
                  <c:pt idx="10">
                    <c:v>2 - CS&lt;184KWh</c:v>
                  </c:pt>
                  <c:pt idx="11">
                    <c:v>4</c:v>
                  </c:pt>
                  <c:pt idx="12">
                    <c:v>5 y 6</c:v>
                  </c:pt>
                  <c:pt idx="15">
                    <c:v>2 - CS&lt;184KWh</c:v>
                  </c:pt>
                  <c:pt idx="16">
                    <c:v>4</c:v>
                  </c:pt>
                  <c:pt idx="17">
                    <c:v>5 y 6</c:v>
                  </c:pt>
                  <c:pt idx="20">
                    <c:v>2 - CS&lt;184KWh</c:v>
                  </c:pt>
                  <c:pt idx="21">
                    <c:v>4</c:v>
                  </c:pt>
                  <c:pt idx="22">
                    <c:v>5 y 6</c:v>
                  </c:pt>
                  <c:pt idx="25">
                    <c:v>2 - CS&lt;184KWh</c:v>
                  </c:pt>
                  <c:pt idx="26">
                    <c:v>4</c:v>
                  </c:pt>
                  <c:pt idx="27">
                    <c:v>5 y 6</c:v>
                  </c:pt>
                </c:lvl>
                <c:lvl>
                  <c:pt idx="0">
                    <c:v>2023</c:v>
                  </c:pt>
                  <c:pt idx="5">
                    <c:v>2022</c:v>
                  </c:pt>
                  <c:pt idx="10">
                    <c:v>2021</c:v>
                  </c:pt>
                  <c:pt idx="15">
                    <c:v>2020</c:v>
                  </c:pt>
                  <c:pt idx="20">
                    <c:v>2019</c:v>
                  </c:pt>
                  <c:pt idx="25">
                    <c:v>2018</c:v>
                  </c:pt>
                </c:lvl>
              </c:multiLvlStrCache>
            </c:multiLvlStrRef>
          </c:cat>
          <c:val>
            <c:numRef>
              <c:f>Hoja2!$K$6:$K$34</c:f>
              <c:numCache>
                <c:formatCode>General</c:formatCode>
                <c:ptCount val="29"/>
                <c:pt idx="0">
                  <c:v>444.28480000000002</c:v>
                </c:pt>
                <c:pt idx="1">
                  <c:v>782.04340000000002</c:v>
                </c:pt>
                <c:pt idx="2">
                  <c:v>938.452</c:v>
                </c:pt>
                <c:pt idx="4">
                  <c:v>0</c:v>
                </c:pt>
                <c:pt idx="5">
                  <c:v>400.4742</c:v>
                </c:pt>
                <c:pt idx="6">
                  <c:v>800.95849999999996</c:v>
                </c:pt>
                <c:pt idx="7">
                  <c:v>961.15020000000004</c:v>
                </c:pt>
                <c:pt idx="9">
                  <c:v>0</c:v>
                </c:pt>
                <c:pt idx="10">
                  <c:v>308.65660000000003</c:v>
                </c:pt>
                <c:pt idx="11">
                  <c:v>607.61519999999996</c:v>
                </c:pt>
                <c:pt idx="12">
                  <c:v>729.13819999999998</c:v>
                </c:pt>
                <c:pt idx="14">
                  <c:v>0</c:v>
                </c:pt>
                <c:pt idx="15">
                  <c:v>295.8897</c:v>
                </c:pt>
                <c:pt idx="16">
                  <c:v>566.71969999999999</c:v>
                </c:pt>
                <c:pt idx="17">
                  <c:v>680.06359999999995</c:v>
                </c:pt>
                <c:pt idx="19">
                  <c:v>0</c:v>
                </c:pt>
                <c:pt idx="20">
                  <c:v>292.44490000000002</c:v>
                </c:pt>
                <c:pt idx="21">
                  <c:v>532.47220000000004</c:v>
                </c:pt>
                <c:pt idx="22">
                  <c:v>638.84659999999997</c:v>
                </c:pt>
                <c:pt idx="24">
                  <c:v>0</c:v>
                </c:pt>
                <c:pt idx="25">
                  <c:v>282.76740000000001</c:v>
                </c:pt>
                <c:pt idx="26">
                  <c:v>405.49509999999998</c:v>
                </c:pt>
                <c:pt idx="27">
                  <c:v>606.59410000000003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65-4226-A3F4-960B9AF34B7B}"/>
            </c:ext>
          </c:extLst>
        </c:ser>
        <c:ser>
          <c:idx val="7"/>
          <c:order val="7"/>
          <c:tx>
            <c:strRef>
              <c:f>Hoja2!$L$5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Hoja2!$C$6:$D$34</c:f>
              <c:multiLvlStrCache>
                <c:ptCount val="28"/>
                <c:lvl>
                  <c:pt idx="0">
                    <c:v>2 - CS&lt;184KWh</c:v>
                  </c:pt>
                  <c:pt idx="1">
                    <c:v>4</c:v>
                  </c:pt>
                  <c:pt idx="2">
                    <c:v>5 y 6</c:v>
                  </c:pt>
                  <c:pt idx="5">
                    <c:v>2 - CS&lt;184KWh</c:v>
                  </c:pt>
                  <c:pt idx="6">
                    <c:v>4</c:v>
                  </c:pt>
                  <c:pt idx="7">
                    <c:v>5 y 6</c:v>
                  </c:pt>
                  <c:pt idx="10">
                    <c:v>2 - CS&lt;184KWh</c:v>
                  </c:pt>
                  <c:pt idx="11">
                    <c:v>4</c:v>
                  </c:pt>
                  <c:pt idx="12">
                    <c:v>5 y 6</c:v>
                  </c:pt>
                  <c:pt idx="15">
                    <c:v>2 - CS&lt;184KWh</c:v>
                  </c:pt>
                  <c:pt idx="16">
                    <c:v>4</c:v>
                  </c:pt>
                  <c:pt idx="17">
                    <c:v>5 y 6</c:v>
                  </c:pt>
                  <c:pt idx="20">
                    <c:v>2 - CS&lt;184KWh</c:v>
                  </c:pt>
                  <c:pt idx="21">
                    <c:v>4</c:v>
                  </c:pt>
                  <c:pt idx="22">
                    <c:v>5 y 6</c:v>
                  </c:pt>
                  <c:pt idx="25">
                    <c:v>2 - CS&lt;184KWh</c:v>
                  </c:pt>
                  <c:pt idx="26">
                    <c:v>4</c:v>
                  </c:pt>
                  <c:pt idx="27">
                    <c:v>5 y 6</c:v>
                  </c:pt>
                </c:lvl>
                <c:lvl>
                  <c:pt idx="0">
                    <c:v>2023</c:v>
                  </c:pt>
                  <c:pt idx="5">
                    <c:v>2022</c:v>
                  </c:pt>
                  <c:pt idx="10">
                    <c:v>2021</c:v>
                  </c:pt>
                  <c:pt idx="15">
                    <c:v>2020</c:v>
                  </c:pt>
                  <c:pt idx="20">
                    <c:v>2019</c:v>
                  </c:pt>
                  <c:pt idx="25">
                    <c:v>2018</c:v>
                  </c:pt>
                </c:lvl>
              </c:multiLvlStrCache>
            </c:multiLvlStrRef>
          </c:cat>
          <c:val>
            <c:numRef>
              <c:f>Hoja2!$L$6:$L$34</c:f>
              <c:numCache>
                <c:formatCode>General</c:formatCode>
                <c:ptCount val="29"/>
                <c:pt idx="0">
                  <c:v>446.50619999999998</c:v>
                </c:pt>
                <c:pt idx="1">
                  <c:v>770.19420000000002</c:v>
                </c:pt>
                <c:pt idx="2">
                  <c:v>924.23299999999995</c:v>
                </c:pt>
                <c:pt idx="4">
                  <c:v>0</c:v>
                </c:pt>
                <c:pt idx="5">
                  <c:v>418.7903</c:v>
                </c:pt>
                <c:pt idx="6">
                  <c:v>837.5806</c:v>
                </c:pt>
                <c:pt idx="7">
                  <c:v>1005.0967000000001</c:v>
                </c:pt>
                <c:pt idx="9">
                  <c:v>0</c:v>
                </c:pt>
                <c:pt idx="10">
                  <c:v>315.42189999999999</c:v>
                </c:pt>
                <c:pt idx="11">
                  <c:v>625.84360000000004</c:v>
                </c:pt>
                <c:pt idx="12">
                  <c:v>751.01229999999998</c:v>
                </c:pt>
                <c:pt idx="14">
                  <c:v>0</c:v>
                </c:pt>
                <c:pt idx="15">
                  <c:v>295.88990000000001</c:v>
                </c:pt>
                <c:pt idx="16">
                  <c:v>566.71969999999999</c:v>
                </c:pt>
                <c:pt idx="17">
                  <c:v>680.03359999999998</c:v>
                </c:pt>
                <c:pt idx="19">
                  <c:v>0</c:v>
                </c:pt>
                <c:pt idx="20">
                  <c:v>293.90980000000002</c:v>
                </c:pt>
                <c:pt idx="21">
                  <c:v>539.43150000000003</c:v>
                </c:pt>
                <c:pt idx="22">
                  <c:v>647.31780000000003</c:v>
                </c:pt>
                <c:pt idx="24">
                  <c:v>0</c:v>
                </c:pt>
                <c:pt idx="25">
                  <c:v>282.40679999999998</c:v>
                </c:pt>
                <c:pt idx="26">
                  <c:v>500.92669999999998</c:v>
                </c:pt>
                <c:pt idx="27">
                  <c:v>601.11289999999997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65-4226-A3F4-960B9AF34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130640"/>
        <c:axId val="687214672"/>
      </c:barChart>
      <c:catAx>
        <c:axId val="68713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214672"/>
        <c:crosses val="autoZero"/>
        <c:auto val="1"/>
        <c:lblAlgn val="ctr"/>
        <c:lblOffset val="100"/>
        <c:noMultiLvlLbl val="0"/>
      </c:catAx>
      <c:valAx>
        <c:axId val="6872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13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MITAD INICio</a:t>
            </a:r>
            <a:r>
              <a:rPr lang="es-MX" baseline="0"/>
              <a:t> de pandemia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F38-425D-A163-5405009548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F38-425D-A163-5405009548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F38-425D-A163-5405009548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F38-425D-A163-5405009548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F38-425D-A163-5405009548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F38-425D-A163-5405009548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Hoja2!$B$49:$G$49</c:f>
              <c:strCache>
                <c:ptCount val="6"/>
                <c:pt idx="0">
                  <c:v>Gm</c:v>
                </c:pt>
                <c:pt idx="1">
                  <c:v>Tm</c:v>
                </c:pt>
                <c:pt idx="2">
                  <c:v>PRnm</c:v>
                </c:pt>
                <c:pt idx="3">
                  <c:v>DtUN</c:v>
                </c:pt>
                <c:pt idx="4">
                  <c:v>Rm</c:v>
                </c:pt>
                <c:pt idx="5">
                  <c:v>Cvm</c:v>
                </c:pt>
              </c:strCache>
            </c:strRef>
          </c:cat>
          <c:val>
            <c:numRef>
              <c:f>Hoja2!$B$50:$G$50</c:f>
              <c:numCache>
                <c:formatCode>0.0000</c:formatCode>
                <c:ptCount val="6"/>
                <c:pt idx="0">
                  <c:v>253.7774</c:v>
                </c:pt>
                <c:pt idx="1">
                  <c:v>38.790500000000002</c:v>
                </c:pt>
                <c:pt idx="2">
                  <c:v>46.171300000000002</c:v>
                </c:pt>
                <c:pt idx="3">
                  <c:v>200.03210000000001</c:v>
                </c:pt>
                <c:pt idx="4">
                  <c:v>7.6040000000000001</c:v>
                </c:pt>
                <c:pt idx="5">
                  <c:v>46.314100000000003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38-425D-A163-54050095488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Actual de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9A2-4C8B-8D6D-117275CB83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9A2-4C8B-8D6D-117275CB83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9A2-4C8B-8D6D-117275CB83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9A2-4C8B-8D6D-117275CB83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9A2-4C8B-8D6D-117275CB83F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9A2-4C8B-8D6D-117275CB83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Hoja2!$B$41:$G$41</c:f>
              <c:strCache>
                <c:ptCount val="6"/>
                <c:pt idx="0">
                  <c:v>Gm</c:v>
                </c:pt>
                <c:pt idx="1">
                  <c:v>Tm</c:v>
                </c:pt>
                <c:pt idx="2">
                  <c:v>PRnm</c:v>
                </c:pt>
                <c:pt idx="3">
                  <c:v>DtUN</c:v>
                </c:pt>
                <c:pt idx="4">
                  <c:v>Rm</c:v>
                </c:pt>
                <c:pt idx="5">
                  <c:v>Cvm</c:v>
                </c:pt>
              </c:strCache>
            </c:strRef>
          </c:cat>
          <c:val>
            <c:numRef>
              <c:f>Hoja2!$B$42:$G$42</c:f>
              <c:numCache>
                <c:formatCode>0.0000</c:formatCode>
                <c:ptCount val="6"/>
                <c:pt idx="0">
                  <c:v>321.21660000000003</c:v>
                </c:pt>
                <c:pt idx="1">
                  <c:v>40.870199999999997</c:v>
                </c:pt>
                <c:pt idx="2">
                  <c:v>61.035400000000003</c:v>
                </c:pt>
                <c:pt idx="3">
                  <c:v>267.6567</c:v>
                </c:pt>
                <c:pt idx="4">
                  <c:v>22.994499999999999</c:v>
                </c:pt>
                <c:pt idx="5">
                  <c:v>68.27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A2-4C8B-8D6D-117275CB83F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Hoja2!$D$6</c:f>
              <c:strCache>
                <c:ptCount val="1"/>
                <c:pt idx="0">
                  <c:v>2 - CS&lt;184KWh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Hoja2!$E$5:$L$5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Hoja2!$E$6:$L$6</c:f>
              <c:numCache>
                <c:formatCode>General</c:formatCode>
                <c:ptCount val="8"/>
                <c:pt idx="0">
                  <c:v>418.53379999999999</c:v>
                </c:pt>
                <c:pt idx="1">
                  <c:v>425.9837</c:v>
                </c:pt>
                <c:pt idx="2">
                  <c:v>433.05509999999998</c:v>
                </c:pt>
                <c:pt idx="3">
                  <c:v>437.60219999999998</c:v>
                </c:pt>
                <c:pt idx="4">
                  <c:v>441.01549999999997</c:v>
                </c:pt>
                <c:pt idx="5">
                  <c:v>442.95589999999999</c:v>
                </c:pt>
                <c:pt idx="6">
                  <c:v>444.28480000000002</c:v>
                </c:pt>
                <c:pt idx="7">
                  <c:v>446.50619999999998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2-4F3D-899A-BB716714F556}"/>
            </c:ext>
          </c:extLst>
        </c:ser>
        <c:ser>
          <c:idx val="1"/>
          <c:order val="1"/>
          <c:tx>
            <c:strRef>
              <c:f>Hoja2!$D$7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Hoja2!$E$5:$L$5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Hoja2!$E$7:$L$7</c:f>
              <c:numCache>
                <c:formatCode>General</c:formatCode>
                <c:ptCount val="8"/>
                <c:pt idx="0">
                  <c:v>797.08780000000002</c:v>
                </c:pt>
                <c:pt idx="1">
                  <c:v>484.01190000000003</c:v>
                </c:pt>
                <c:pt idx="2">
                  <c:v>858.03229999999996</c:v>
                </c:pt>
                <c:pt idx="3">
                  <c:v>793.67520000000002</c:v>
                </c:pt>
                <c:pt idx="4">
                  <c:v>758.40880000000004</c:v>
                </c:pt>
                <c:pt idx="5">
                  <c:v>835.39480000000003</c:v>
                </c:pt>
                <c:pt idx="6">
                  <c:v>782.04340000000002</c:v>
                </c:pt>
                <c:pt idx="7">
                  <c:v>770.19420000000002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2-4F3D-899A-BB716714F556}"/>
            </c:ext>
          </c:extLst>
        </c:ser>
        <c:ser>
          <c:idx val="2"/>
          <c:order val="2"/>
          <c:tx>
            <c:strRef>
              <c:f>Hoja2!$D$8</c:f>
              <c:strCache>
                <c:ptCount val="1"/>
                <c:pt idx="0">
                  <c:v>5 y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Hoja2!$E$5:$L$5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Hoja2!$E$8:$L$8</c:f>
              <c:numCache>
                <c:formatCode>General</c:formatCode>
                <c:ptCount val="8"/>
                <c:pt idx="0">
                  <c:v>956.50530000000003</c:v>
                </c:pt>
                <c:pt idx="1">
                  <c:v>940.81420000000003</c:v>
                </c:pt>
                <c:pt idx="2">
                  <c:v>1029.6387</c:v>
                </c:pt>
                <c:pt idx="3">
                  <c:v>952.41</c:v>
                </c:pt>
                <c:pt idx="4">
                  <c:v>910.09050000000002</c:v>
                </c:pt>
                <c:pt idx="5">
                  <c:v>1002.4136999999999</c:v>
                </c:pt>
                <c:pt idx="6">
                  <c:v>938.452</c:v>
                </c:pt>
                <c:pt idx="7">
                  <c:v>924.23299999999995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12-4F3D-899A-BB716714F556}"/>
            </c:ext>
          </c:extLst>
        </c:ser>
        <c:ser>
          <c:idx val="3"/>
          <c:order val="3"/>
          <c:tx>
            <c:strRef>
              <c:f>Hoja2!$D$9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Hoja2!$E$5:$L$5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Hoja2!$E$9:$L$9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12-4F3D-899A-BB716714F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840432"/>
        <c:axId val="436162320"/>
      </c:lineChart>
      <c:catAx>
        <c:axId val="91984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162320"/>
        <c:crosses val="autoZero"/>
        <c:auto val="1"/>
        <c:lblAlgn val="ctr"/>
        <c:lblOffset val="100"/>
        <c:noMultiLvlLbl val="0"/>
      </c:catAx>
      <c:valAx>
        <c:axId val="4361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984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Hoja2!$D$11</c:f>
              <c:strCache>
                <c:ptCount val="1"/>
                <c:pt idx="0">
                  <c:v>2 - CS&lt;184KWh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Hoja2!$E$10:$L$10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Hoja2!$E$11:$L$11</c:f>
              <c:numCache>
                <c:formatCode>General</c:formatCode>
                <c:ptCount val="8"/>
                <c:pt idx="0">
                  <c:v>352.2611</c:v>
                </c:pt>
                <c:pt idx="1">
                  <c:v>362.82889999999998</c:v>
                </c:pt>
                <c:pt idx="2">
                  <c:v>380.97030000000001</c:v>
                </c:pt>
                <c:pt idx="3">
                  <c:v>384.78</c:v>
                </c:pt>
                <c:pt idx="4">
                  <c:v>404.01900000000001</c:v>
                </c:pt>
                <c:pt idx="5">
                  <c:v>415.37479999999999</c:v>
                </c:pt>
                <c:pt idx="6">
                  <c:v>400.4742</c:v>
                </c:pt>
                <c:pt idx="7">
                  <c:v>418.7903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6-4A7F-A2F7-C831C725F341}"/>
            </c:ext>
          </c:extLst>
        </c:ser>
        <c:ser>
          <c:idx val="1"/>
          <c:order val="1"/>
          <c:tx>
            <c:strRef>
              <c:f>Hoja2!$D$12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Hoja2!$E$10:$L$10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Hoja2!$E$12:$L$12</c:f>
              <c:numCache>
                <c:formatCode>General</c:formatCode>
                <c:ptCount val="8"/>
                <c:pt idx="0">
                  <c:v>704.5222</c:v>
                </c:pt>
                <c:pt idx="1">
                  <c:v>725.65779999999995</c:v>
                </c:pt>
                <c:pt idx="2">
                  <c:v>761.94069999999999</c:v>
                </c:pt>
                <c:pt idx="3">
                  <c:v>769.56010000000003</c:v>
                </c:pt>
                <c:pt idx="4">
                  <c:v>808.03809999999999</c:v>
                </c:pt>
                <c:pt idx="5">
                  <c:v>830.74959999999999</c:v>
                </c:pt>
                <c:pt idx="6">
                  <c:v>800.95849999999996</c:v>
                </c:pt>
                <c:pt idx="7">
                  <c:v>837.5806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6-4A7F-A2F7-C831C725F341}"/>
            </c:ext>
          </c:extLst>
        </c:ser>
        <c:ser>
          <c:idx val="2"/>
          <c:order val="2"/>
          <c:tx>
            <c:strRef>
              <c:f>Hoja2!$D$13</c:f>
              <c:strCache>
                <c:ptCount val="1"/>
                <c:pt idx="0">
                  <c:v>5 y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Hoja2!$E$10:$L$10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Hoja2!$E$13:$L$13</c:f>
              <c:numCache>
                <c:formatCode>General</c:formatCode>
                <c:ptCount val="8"/>
                <c:pt idx="0">
                  <c:v>845.42660000000001</c:v>
                </c:pt>
                <c:pt idx="1">
                  <c:v>870.7894</c:v>
                </c:pt>
                <c:pt idx="2">
                  <c:v>914.3288</c:v>
                </c:pt>
                <c:pt idx="3">
                  <c:v>923.47209999999995</c:v>
                </c:pt>
                <c:pt idx="4">
                  <c:v>969.64570000000003</c:v>
                </c:pt>
                <c:pt idx="5">
                  <c:v>996.89949999999999</c:v>
                </c:pt>
                <c:pt idx="6">
                  <c:v>961.15020000000004</c:v>
                </c:pt>
                <c:pt idx="7">
                  <c:v>1005.0967000000001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6-4A7F-A2F7-C831C725F341}"/>
            </c:ext>
          </c:extLst>
        </c:ser>
        <c:ser>
          <c:idx val="3"/>
          <c:order val="3"/>
          <c:tx>
            <c:strRef>
              <c:f>Hoja2!$D$14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Hoja2!$E$10:$L$10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Hoja2!$E$14:$L$14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B6-4A7F-A2F7-C831C725F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762992"/>
        <c:axId val="489005232"/>
      </c:lineChart>
      <c:catAx>
        <c:axId val="4887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9005232"/>
        <c:crosses val="autoZero"/>
        <c:auto val="1"/>
        <c:lblAlgn val="ctr"/>
        <c:lblOffset val="100"/>
        <c:noMultiLvlLbl val="0"/>
      </c:catAx>
      <c:valAx>
        <c:axId val="4890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876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Hoja2!$D$16</c:f>
              <c:strCache>
                <c:ptCount val="1"/>
                <c:pt idx="0">
                  <c:v>2 - CS&lt;184KWh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Hoja2!$E$15:$L$15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Hoja2!$E$16:$L$16</c:f>
              <c:numCache>
                <c:formatCode>General</c:formatCode>
                <c:ptCount val="8"/>
                <c:pt idx="0">
                  <c:v>294.733</c:v>
                </c:pt>
                <c:pt idx="1">
                  <c:v>298.0127</c:v>
                </c:pt>
                <c:pt idx="2">
                  <c:v>310.8578</c:v>
                </c:pt>
                <c:pt idx="3">
                  <c:v>300.89679999999998</c:v>
                </c:pt>
                <c:pt idx="4">
                  <c:v>302.50940000000003</c:v>
                </c:pt>
                <c:pt idx="5">
                  <c:v>310.39339999999999</c:v>
                </c:pt>
                <c:pt idx="6">
                  <c:v>308.65660000000003</c:v>
                </c:pt>
                <c:pt idx="7">
                  <c:v>315.42189999999999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5-47B4-99CF-93346D631F24}"/>
            </c:ext>
          </c:extLst>
        </c:ser>
        <c:ser>
          <c:idx val="1"/>
          <c:order val="1"/>
          <c:tx>
            <c:strRef>
              <c:f>Hoja2!$D$17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Hoja2!$E$15:$L$15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Hoja2!$E$17:$L$17</c:f>
              <c:numCache>
                <c:formatCode>General</c:formatCode>
                <c:ptCount val="8"/>
                <c:pt idx="0">
                  <c:v>572.40099999999995</c:v>
                </c:pt>
                <c:pt idx="1">
                  <c:v>578.125</c:v>
                </c:pt>
                <c:pt idx="2">
                  <c:v>583.90620000000001</c:v>
                </c:pt>
                <c:pt idx="3">
                  <c:v>589.74530000000004</c:v>
                </c:pt>
                <c:pt idx="4">
                  <c:v>595.64269999999999</c:v>
                </c:pt>
                <c:pt idx="5">
                  <c:v>601.5992</c:v>
                </c:pt>
                <c:pt idx="6">
                  <c:v>607.61519999999996</c:v>
                </c:pt>
                <c:pt idx="7">
                  <c:v>625.84360000000004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5-47B4-99CF-93346D631F24}"/>
            </c:ext>
          </c:extLst>
        </c:ser>
        <c:ser>
          <c:idx val="2"/>
          <c:order val="2"/>
          <c:tx>
            <c:strRef>
              <c:f>Hoja2!$D$18</c:f>
              <c:strCache>
                <c:ptCount val="1"/>
                <c:pt idx="0">
                  <c:v>5 y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Hoja2!$E$15:$L$15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Hoja2!$E$18:$L$18</c:f>
              <c:numCache>
                <c:formatCode>General</c:formatCode>
                <c:ptCount val="8"/>
                <c:pt idx="0">
                  <c:v>686.88120000000004</c:v>
                </c:pt>
                <c:pt idx="1">
                  <c:v>693.75</c:v>
                </c:pt>
                <c:pt idx="2">
                  <c:v>700.6875</c:v>
                </c:pt>
                <c:pt idx="3">
                  <c:v>707.6943</c:v>
                </c:pt>
                <c:pt idx="4">
                  <c:v>714.7713</c:v>
                </c:pt>
                <c:pt idx="5">
                  <c:v>721.91899999999998</c:v>
                </c:pt>
                <c:pt idx="6">
                  <c:v>729.13819999999998</c:v>
                </c:pt>
                <c:pt idx="7">
                  <c:v>751.01229999999998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45-47B4-99CF-93346D631F24}"/>
            </c:ext>
          </c:extLst>
        </c:ser>
        <c:ser>
          <c:idx val="3"/>
          <c:order val="3"/>
          <c:tx>
            <c:strRef>
              <c:f>Hoja2!$D$19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Hoja2!$E$15:$L$15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Hoja2!$E$19:$L$19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45-47B4-99CF-93346D631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881072"/>
        <c:axId val="488683824"/>
      </c:lineChart>
      <c:catAx>
        <c:axId val="6308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8683824"/>
        <c:crosses val="autoZero"/>
        <c:auto val="1"/>
        <c:lblAlgn val="ctr"/>
        <c:lblOffset val="100"/>
        <c:noMultiLvlLbl val="0"/>
      </c:catAx>
      <c:valAx>
        <c:axId val="4886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088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Hoja2!$D$21</c:f>
              <c:strCache>
                <c:ptCount val="1"/>
                <c:pt idx="0">
                  <c:v>2 - CS&lt;184KWh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Hoja2!$E$20:$L$20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Hoja2!$E$21:$L$21</c:f>
              <c:numCache>
                <c:formatCode>General</c:formatCode>
                <c:ptCount val="8"/>
                <c:pt idx="0">
                  <c:v>295.54849999999999</c:v>
                </c:pt>
                <c:pt idx="1">
                  <c:v>296.80130000000003</c:v>
                </c:pt>
                <c:pt idx="2">
                  <c:v>298.92540000000002</c:v>
                </c:pt>
                <c:pt idx="3">
                  <c:v>300.60610000000003</c:v>
                </c:pt>
                <c:pt idx="4">
                  <c:v>301.09030000000001</c:v>
                </c:pt>
                <c:pt idx="5">
                  <c:v>295.8897</c:v>
                </c:pt>
                <c:pt idx="6">
                  <c:v>295.8897</c:v>
                </c:pt>
                <c:pt idx="7">
                  <c:v>295.88990000000001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4-4FF4-8BA4-4904A4AD970A}"/>
            </c:ext>
          </c:extLst>
        </c:ser>
        <c:ser>
          <c:idx val="1"/>
          <c:order val="1"/>
          <c:tx>
            <c:strRef>
              <c:f>Hoja2!$D$22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Hoja2!$E$20:$L$20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Hoja2!$E$22:$L$22</c:f>
              <c:numCache>
                <c:formatCode>General</c:formatCode>
                <c:ptCount val="8"/>
                <c:pt idx="0">
                  <c:v>565.55939999999998</c:v>
                </c:pt>
                <c:pt idx="1">
                  <c:v>566.44449999999995</c:v>
                </c:pt>
                <c:pt idx="2">
                  <c:v>597.85090000000002</c:v>
                </c:pt>
                <c:pt idx="3">
                  <c:v>592.68899999999996</c:v>
                </c:pt>
                <c:pt idx="4">
                  <c:v>576.68039999999996</c:v>
                </c:pt>
                <c:pt idx="5">
                  <c:v>566.71969999999999</c:v>
                </c:pt>
                <c:pt idx="6">
                  <c:v>566.71969999999999</c:v>
                </c:pt>
                <c:pt idx="7">
                  <c:v>566.71969999999999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4-4FF4-8BA4-4904A4AD970A}"/>
            </c:ext>
          </c:extLst>
        </c:ser>
        <c:ser>
          <c:idx val="2"/>
          <c:order val="2"/>
          <c:tx>
            <c:strRef>
              <c:f>Hoja2!$D$23</c:f>
              <c:strCache>
                <c:ptCount val="1"/>
                <c:pt idx="0">
                  <c:v>5 y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Hoja2!$E$20:$L$20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Hoja2!$E$23:$L$23</c:f>
              <c:numCache>
                <c:formatCode>General</c:formatCode>
                <c:ptCount val="8"/>
                <c:pt idx="0">
                  <c:v>678.6712</c:v>
                </c:pt>
                <c:pt idx="1">
                  <c:v>679.73350000000005</c:v>
                </c:pt>
                <c:pt idx="2">
                  <c:v>717.42110000000002</c:v>
                </c:pt>
                <c:pt idx="3">
                  <c:v>711.22730000000001</c:v>
                </c:pt>
                <c:pt idx="4">
                  <c:v>692.01059999999995</c:v>
                </c:pt>
                <c:pt idx="5">
                  <c:v>680.06359999999995</c:v>
                </c:pt>
                <c:pt idx="6">
                  <c:v>680.06359999999995</c:v>
                </c:pt>
                <c:pt idx="7">
                  <c:v>680.03359999999998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4-4FF4-8BA4-4904A4AD970A}"/>
            </c:ext>
          </c:extLst>
        </c:ser>
        <c:ser>
          <c:idx val="3"/>
          <c:order val="3"/>
          <c:tx>
            <c:strRef>
              <c:f>Hoja2!$D$24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Hoja2!$E$20:$L$20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Hoja2!$E$24:$L$24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84-4FF4-8BA4-4904A4AD9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302016"/>
        <c:axId val="686610960"/>
      </c:lineChart>
      <c:catAx>
        <c:axId val="6863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6610960"/>
        <c:crosses val="autoZero"/>
        <c:auto val="1"/>
        <c:lblAlgn val="ctr"/>
        <c:lblOffset val="100"/>
        <c:noMultiLvlLbl val="0"/>
      </c:catAx>
      <c:valAx>
        <c:axId val="6866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63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Hoja2!$D$26</c:f>
              <c:strCache>
                <c:ptCount val="1"/>
                <c:pt idx="0">
                  <c:v>2 - CS&lt;184KWh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Hoja2!$E$25:$L$25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Hoja2!$E$26:$L$26</c:f>
              <c:numCache>
                <c:formatCode>General</c:formatCode>
                <c:ptCount val="8"/>
                <c:pt idx="0">
                  <c:v>284.72879999999998</c:v>
                </c:pt>
                <c:pt idx="1">
                  <c:v>286.43299999999999</c:v>
                </c:pt>
                <c:pt idx="2">
                  <c:v>288.07929999999999</c:v>
                </c:pt>
                <c:pt idx="3">
                  <c:v>289.32920000000001</c:v>
                </c:pt>
                <c:pt idx="4">
                  <c:v>290.76179999999999</c:v>
                </c:pt>
                <c:pt idx="5">
                  <c:v>291.67619999999999</c:v>
                </c:pt>
                <c:pt idx="6">
                  <c:v>292.44490000000002</c:v>
                </c:pt>
                <c:pt idx="7">
                  <c:v>293.90980000000002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E-4477-9A76-02AE6856EA0A}"/>
            </c:ext>
          </c:extLst>
        </c:ser>
        <c:ser>
          <c:idx val="1"/>
          <c:order val="1"/>
          <c:tx>
            <c:strRef>
              <c:f>Hoja2!$D$27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Hoja2!$E$25:$L$25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Hoja2!$E$27:$L$27</c:f>
              <c:numCache>
                <c:formatCode>General</c:formatCode>
                <c:ptCount val="8"/>
                <c:pt idx="0">
                  <c:v>454.56849999999997</c:v>
                </c:pt>
                <c:pt idx="1">
                  <c:v>562.87940000000003</c:v>
                </c:pt>
                <c:pt idx="2">
                  <c:v>570.17420000000004</c:v>
                </c:pt>
                <c:pt idx="3">
                  <c:v>554.93050000000005</c:v>
                </c:pt>
                <c:pt idx="4">
                  <c:v>530.45590000000004</c:v>
                </c:pt>
                <c:pt idx="5">
                  <c:v>527.91110000000003</c:v>
                </c:pt>
                <c:pt idx="6">
                  <c:v>532.47220000000004</c:v>
                </c:pt>
                <c:pt idx="7">
                  <c:v>539.43150000000003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E-4477-9A76-02AE6856EA0A}"/>
            </c:ext>
          </c:extLst>
        </c:ser>
        <c:ser>
          <c:idx val="2"/>
          <c:order val="2"/>
          <c:tx>
            <c:strRef>
              <c:f>Hoja2!$D$28</c:f>
              <c:strCache>
                <c:ptCount val="1"/>
                <c:pt idx="0">
                  <c:v>5 y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Hoja2!$E$25:$L$25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Hoja2!$E$28:$L$28</c:f>
              <c:numCache>
                <c:formatCode>General</c:formatCode>
                <c:ptCount val="8"/>
                <c:pt idx="0">
                  <c:v>648.68209999999999</c:v>
                </c:pt>
                <c:pt idx="1">
                  <c:v>675.45529999999997</c:v>
                </c:pt>
                <c:pt idx="2">
                  <c:v>684.20910000000003</c:v>
                </c:pt>
                <c:pt idx="3">
                  <c:v>665.91660000000002</c:v>
                </c:pt>
                <c:pt idx="4">
                  <c:v>636.55190000000005</c:v>
                </c:pt>
                <c:pt idx="5">
                  <c:v>633.49339999999995</c:v>
                </c:pt>
                <c:pt idx="6">
                  <c:v>638.84659999999997</c:v>
                </c:pt>
                <c:pt idx="7">
                  <c:v>647.31780000000003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0E-4477-9A76-02AE6856EA0A}"/>
            </c:ext>
          </c:extLst>
        </c:ser>
        <c:ser>
          <c:idx val="3"/>
          <c:order val="3"/>
          <c:tx>
            <c:strRef>
              <c:f>Hoja2!$D$29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Hoja2!$E$25:$L$25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Hoja2!$E$29:$L$29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0E-4477-9A76-02AE6856E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04272"/>
        <c:axId val="687206000"/>
      </c:lineChart>
      <c:catAx>
        <c:axId val="6872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206000"/>
        <c:crosses val="autoZero"/>
        <c:auto val="1"/>
        <c:lblAlgn val="ctr"/>
        <c:lblOffset val="100"/>
        <c:noMultiLvlLbl val="0"/>
      </c:catAx>
      <c:valAx>
        <c:axId val="6872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72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Hoja2!$D$31</c:f>
              <c:strCache>
                <c:ptCount val="1"/>
                <c:pt idx="0">
                  <c:v>2 - CS&lt;184KWh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Hoja2!$E$30:$L$30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Hoja2!$E$31:$L$31</c:f>
              <c:numCache>
                <c:formatCode>General</c:formatCode>
                <c:ptCount val="8"/>
                <c:pt idx="0">
                  <c:v>275.95089999999999</c:v>
                </c:pt>
                <c:pt idx="1">
                  <c:v>277.67989999999998</c:v>
                </c:pt>
                <c:pt idx="2">
                  <c:v>279.65039999999999</c:v>
                </c:pt>
                <c:pt idx="3">
                  <c:v>280.32190000000003</c:v>
                </c:pt>
                <c:pt idx="4">
                  <c:v>281.6164</c:v>
                </c:pt>
                <c:pt idx="5">
                  <c:v>282.33080000000001</c:v>
                </c:pt>
                <c:pt idx="6">
                  <c:v>282.76740000000001</c:v>
                </c:pt>
                <c:pt idx="7">
                  <c:v>282.40679999999998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C-489F-A8A1-2C0A410426DD}"/>
            </c:ext>
          </c:extLst>
        </c:ser>
        <c:ser>
          <c:idx val="1"/>
          <c:order val="1"/>
          <c:tx>
            <c:strRef>
              <c:f>Hoja2!$D$32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Hoja2!$E$30:$L$30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Hoja2!$E$32:$L$32</c:f>
              <c:numCache>
                <c:formatCode>General</c:formatCode>
                <c:ptCount val="8"/>
                <c:pt idx="0">
                  <c:v>492.32580000000002</c:v>
                </c:pt>
                <c:pt idx="1">
                  <c:v>499.0883</c:v>
                </c:pt>
                <c:pt idx="2">
                  <c:v>513.32159999999999</c:v>
                </c:pt>
                <c:pt idx="3">
                  <c:v>514.26819999999998</c:v>
                </c:pt>
                <c:pt idx="4">
                  <c:v>506.39690000000002</c:v>
                </c:pt>
                <c:pt idx="5">
                  <c:v>510.25119999999998</c:v>
                </c:pt>
                <c:pt idx="6">
                  <c:v>405.49509999999998</c:v>
                </c:pt>
                <c:pt idx="7">
                  <c:v>500.92669999999998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C-489F-A8A1-2C0A410426DD}"/>
            </c:ext>
          </c:extLst>
        </c:ser>
        <c:ser>
          <c:idx val="2"/>
          <c:order val="2"/>
          <c:tx>
            <c:strRef>
              <c:f>Hoja2!$D$33</c:f>
              <c:strCache>
                <c:ptCount val="1"/>
                <c:pt idx="0">
                  <c:v>5 y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Hoja2!$E$30:$L$30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Hoja2!$E$33:$L$33</c:f>
              <c:numCache>
                <c:formatCode>General</c:formatCode>
                <c:ptCount val="8"/>
                <c:pt idx="0">
                  <c:v>590.79089999999997</c:v>
                </c:pt>
                <c:pt idx="1">
                  <c:v>598.90719999999999</c:v>
                </c:pt>
                <c:pt idx="2">
                  <c:v>615.98159999999996</c:v>
                </c:pt>
                <c:pt idx="3">
                  <c:v>617.12180000000001</c:v>
                </c:pt>
                <c:pt idx="4">
                  <c:v>607.67529999999999</c:v>
                </c:pt>
                <c:pt idx="5">
                  <c:v>612.25819999999999</c:v>
                </c:pt>
                <c:pt idx="6">
                  <c:v>606.59410000000003</c:v>
                </c:pt>
                <c:pt idx="7">
                  <c:v>601.11289999999997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C-489F-A8A1-2C0A410426DD}"/>
            </c:ext>
          </c:extLst>
        </c:ser>
        <c:ser>
          <c:idx val="3"/>
          <c:order val="3"/>
          <c:tx>
            <c:strRef>
              <c:f>Hoja2!$D$34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Hoja2!$E$30:$L$30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Hoja2!$E$34:$L$34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8C-489F-A8A1-2C0A41042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925376"/>
        <c:axId val="666927104"/>
      </c:lineChart>
      <c:catAx>
        <c:axId val="6669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6927104"/>
        <c:crosses val="autoZero"/>
        <c:auto val="1"/>
        <c:lblAlgn val="ctr"/>
        <c:lblOffset val="100"/>
        <c:noMultiLvlLbl val="0"/>
      </c:catAx>
      <c:valAx>
        <c:axId val="6669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69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INIcio</a:t>
            </a:r>
            <a:r>
              <a:rPr lang="es-MX" baseline="0"/>
              <a:t> de datos 2018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F9-4E3A-AC06-60ADD59662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F9-4E3A-AC06-60ADD59662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F9-4E3A-AC06-60ADD59662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DF9-4E3A-AC06-60ADD59662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DF9-4E3A-AC06-60ADD59662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DF9-4E3A-AC06-60ADD59662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Hoja2!$B$46:$G$46</c:f>
              <c:strCache>
                <c:ptCount val="6"/>
                <c:pt idx="0">
                  <c:v>Gm</c:v>
                </c:pt>
                <c:pt idx="1">
                  <c:v>Tm</c:v>
                </c:pt>
                <c:pt idx="2">
                  <c:v>PRnm</c:v>
                </c:pt>
                <c:pt idx="3">
                  <c:v>DtUN</c:v>
                </c:pt>
                <c:pt idx="4">
                  <c:v>Rm</c:v>
                </c:pt>
                <c:pt idx="5">
                  <c:v>Cm</c:v>
                </c:pt>
              </c:strCache>
            </c:strRef>
          </c:cat>
          <c:val>
            <c:numRef>
              <c:f>Hoja2!$B$47:$G$47</c:f>
              <c:numCache>
                <c:formatCode>General</c:formatCode>
                <c:ptCount val="6"/>
                <c:pt idx="0" formatCode="0.0000">
                  <c:v>189.21530000000001</c:v>
                </c:pt>
                <c:pt idx="1">
                  <c:v>30.8521</c:v>
                </c:pt>
                <c:pt idx="2" formatCode="0.0000">
                  <c:v>35.635399999999997</c:v>
                </c:pt>
                <c:pt idx="3" formatCode="0.0000">
                  <c:v>166.8948</c:v>
                </c:pt>
                <c:pt idx="4" formatCode="0.0000">
                  <c:v>28.7422</c:v>
                </c:pt>
                <c:pt idx="5">
                  <c:v>40.686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DF9-4E3A-AC06-60ADD59662F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570678</xdr:colOff>
      <xdr:row>20</xdr:row>
      <xdr:rowOff>111456</xdr:rowOff>
    </xdr:from>
    <xdr:to>
      <xdr:col>26</xdr:col>
      <xdr:colOff>121945</xdr:colOff>
      <xdr:row>51</xdr:row>
      <xdr:rowOff>86056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CAF362-E4B2-4DB8-AD22-E3490F99C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402320</xdr:colOff>
      <xdr:row>56</xdr:row>
      <xdr:rowOff>157591</xdr:rowOff>
    </xdr:from>
    <xdr:to>
      <xdr:col>14</xdr:col>
      <xdr:colOff>808720</xdr:colOff>
      <xdr:row>70</xdr:row>
      <xdr:rowOff>174525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EA9BFB-36BC-4909-AA89-59380517F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685800</xdr:colOff>
      <xdr:row>3</xdr:row>
      <xdr:rowOff>169333</xdr:rowOff>
    </xdr:from>
    <xdr:to>
      <xdr:col>23</xdr:col>
      <xdr:colOff>279400</xdr:colOff>
      <xdr:row>17</xdr:row>
      <xdr:rowOff>186266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8219CD1-14DA-4584-8135-1E74FB62A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347133</xdr:colOff>
      <xdr:row>5</xdr:row>
      <xdr:rowOff>33867</xdr:rowOff>
    </xdr:from>
    <xdr:to>
      <xdr:col>28</xdr:col>
      <xdr:colOff>770467</xdr:colOff>
      <xdr:row>19</xdr:row>
      <xdr:rowOff>50801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E6EA0F4-D299-4C9D-B19A-4FC0650F9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508000</xdr:colOff>
      <xdr:row>5</xdr:row>
      <xdr:rowOff>67733</xdr:rowOff>
    </xdr:from>
    <xdr:to>
      <xdr:col>34</xdr:col>
      <xdr:colOff>101600</xdr:colOff>
      <xdr:row>19</xdr:row>
      <xdr:rowOff>84667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5D0F52-DF72-4E87-90A7-B1C8BF174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203200</xdr:colOff>
      <xdr:row>5</xdr:row>
      <xdr:rowOff>50799</xdr:rowOff>
    </xdr:from>
    <xdr:to>
      <xdr:col>39</xdr:col>
      <xdr:colOff>626533</xdr:colOff>
      <xdr:row>19</xdr:row>
      <xdr:rowOff>67733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578D5B2-3EE0-453C-B8DE-7AA7867F1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245535</xdr:colOff>
      <xdr:row>5</xdr:row>
      <xdr:rowOff>50799</xdr:rowOff>
    </xdr:from>
    <xdr:to>
      <xdr:col>44</xdr:col>
      <xdr:colOff>668868</xdr:colOff>
      <xdr:row>19</xdr:row>
      <xdr:rowOff>67733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86E584B-2DDB-428C-AD3F-95B845CA5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372534</xdr:colOff>
      <xdr:row>7</xdr:row>
      <xdr:rowOff>16934</xdr:rowOff>
    </xdr:from>
    <xdr:to>
      <xdr:col>17</xdr:col>
      <xdr:colOff>795867</xdr:colOff>
      <xdr:row>21</xdr:row>
      <xdr:rowOff>33867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3485D9E-F74C-4051-AE2A-B23C59C99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175204</xdr:colOff>
      <xdr:row>56</xdr:row>
      <xdr:rowOff>153327</xdr:rowOff>
    </xdr:from>
    <xdr:to>
      <xdr:col>4</xdr:col>
      <xdr:colOff>463504</xdr:colOff>
      <xdr:row>70</xdr:row>
      <xdr:rowOff>166861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A1D48EC-4F94-43BB-8EF1-4FE58025C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555277</xdr:colOff>
      <xdr:row>56</xdr:row>
      <xdr:rowOff>153327</xdr:rowOff>
    </xdr:from>
    <xdr:to>
      <xdr:col>9</xdr:col>
      <xdr:colOff>334649</xdr:colOff>
      <xdr:row>70</xdr:row>
      <xdr:rowOff>171126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38568D0-F8BB-4B59-9BFE-4DBEE3F38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"/>
  <sheetViews>
    <sheetView workbookViewId="0">
      <selection activeCell="E2" sqref="E2"/>
    </sheetView>
  </sheetViews>
  <sheetFormatPr baseColWidth="10" defaultRowHeight="14.4" x14ac:dyDescent="0.3"/>
  <cols>
    <col min="1" max="1" width="17.44140625" bestFit="1" customWidth="1"/>
    <col min="2" max="2" width="15.109375" style="1" bestFit="1" customWidth="1"/>
    <col min="3" max="4" width="12.5546875" style="1" bestFit="1" customWidth="1"/>
    <col min="5" max="5" width="14.88671875" style="1" bestFit="1" customWidth="1"/>
    <col min="6" max="6" width="15.109375" style="1" bestFit="1" customWidth="1"/>
  </cols>
  <sheetData>
    <row r="1" spans="1:6" x14ac:dyDescent="0.3">
      <c r="A1" s="14" t="s">
        <v>0</v>
      </c>
      <c r="B1" s="18">
        <v>21220107.18</v>
      </c>
      <c r="C1"/>
      <c r="D1"/>
      <c r="E1"/>
      <c r="F1"/>
    </row>
    <row r="2" spans="1:6" ht="28.8" x14ac:dyDescent="0.3">
      <c r="A2" s="15" t="s">
        <v>1</v>
      </c>
      <c r="B2" s="19">
        <v>72</v>
      </c>
      <c r="C2"/>
      <c r="D2"/>
      <c r="E2">
        <f>19%/12</f>
        <v>1.5833333333333335E-2</v>
      </c>
      <c r="F2"/>
    </row>
    <row r="3" spans="1:6" x14ac:dyDescent="0.3">
      <c r="A3" s="16" t="s">
        <v>11</v>
      </c>
      <c r="B3" s="23">
        <f>E2</f>
        <v>1.5833333333333335E-2</v>
      </c>
      <c r="C3"/>
      <c r="D3"/>
      <c r="E3"/>
      <c r="F3"/>
    </row>
    <row r="4" spans="1:6" x14ac:dyDescent="0.3">
      <c r="A4" s="16" t="s">
        <v>2</v>
      </c>
      <c r="B4" s="20">
        <f>-PMT(+B3,+B2,+B1)</f>
        <v>496056.5671051839</v>
      </c>
      <c r="C4"/>
      <c r="D4"/>
      <c r="E4"/>
      <c r="F4"/>
    </row>
    <row r="5" spans="1:6" x14ac:dyDescent="0.3">
      <c r="A5" s="16" t="s">
        <v>3</v>
      </c>
      <c r="B5" s="21">
        <f>SUM(D9:D80)</f>
        <v>14495965.651573228</v>
      </c>
      <c r="C5"/>
      <c r="D5"/>
      <c r="E5"/>
      <c r="F5"/>
    </row>
    <row r="6" spans="1:6" ht="15" thickBot="1" x14ac:dyDescent="0.35">
      <c r="A6" s="17" t="s">
        <v>4</v>
      </c>
      <c r="B6" s="22">
        <f>B1+B5</f>
        <v>35716072.831573226</v>
      </c>
      <c r="C6"/>
      <c r="D6"/>
      <c r="E6"/>
      <c r="F6"/>
    </row>
    <row r="7" spans="1:6" ht="15" thickBot="1" x14ac:dyDescent="0.35">
      <c r="B7"/>
      <c r="C7"/>
      <c r="D7"/>
      <c r="E7"/>
      <c r="F7"/>
    </row>
    <row r="8" spans="1:6" ht="15" thickBot="1" x14ac:dyDescent="0.35">
      <c r="A8" s="5" t="s">
        <v>5</v>
      </c>
      <c r="B8" s="6" t="s">
        <v>6</v>
      </c>
      <c r="C8" s="6" t="s">
        <v>7</v>
      </c>
      <c r="D8" s="6" t="s">
        <v>8</v>
      </c>
      <c r="E8" s="6" t="s">
        <v>9</v>
      </c>
      <c r="F8" s="7" t="s">
        <v>10</v>
      </c>
    </row>
    <row r="9" spans="1:6" x14ac:dyDescent="0.3">
      <c r="A9" s="8">
        <v>1</v>
      </c>
      <c r="B9" s="4">
        <f>B1</f>
        <v>21220107.18</v>
      </c>
      <c r="C9" s="4">
        <f>B4</f>
        <v>496056.5671051839</v>
      </c>
      <c r="D9" s="4">
        <f>(B9*$B$3)</f>
        <v>335985.03035000002</v>
      </c>
      <c r="E9" s="4">
        <f>C9-D9</f>
        <v>160071.53675518389</v>
      </c>
      <c r="F9" s="9">
        <f>B10</f>
        <v>21060035.643244814</v>
      </c>
    </row>
    <row r="10" spans="1:6" x14ac:dyDescent="0.3">
      <c r="A10" s="10">
        <v>2</v>
      </c>
      <c r="B10" s="2">
        <f>B9-E9</f>
        <v>21060035.643244814</v>
      </c>
      <c r="C10" s="2">
        <f t="shared" ref="C10:C41" si="0">IF(A10&lt;=$B$2,$B$4,0)</f>
        <v>496056.5671051839</v>
      </c>
      <c r="D10" s="2">
        <f t="shared" ref="D10:D73" si="1">(B10*$B$3)</f>
        <v>333450.56435137626</v>
      </c>
      <c r="E10" s="2">
        <f t="shared" ref="E10:E73" si="2">C10-D10</f>
        <v>162606.00275380764</v>
      </c>
      <c r="F10" s="11">
        <f t="shared" ref="F10:F73" si="3">B11</f>
        <v>20897429.640491005</v>
      </c>
    </row>
    <row r="11" spans="1:6" x14ac:dyDescent="0.3">
      <c r="A11" s="10">
        <v>3</v>
      </c>
      <c r="B11" s="2">
        <f t="shared" ref="B11:B74" si="4">B10-E10</f>
        <v>20897429.640491005</v>
      </c>
      <c r="C11" s="2">
        <f t="shared" si="0"/>
        <v>496056.5671051839</v>
      </c>
      <c r="D11" s="2">
        <f t="shared" si="1"/>
        <v>330875.96930777427</v>
      </c>
      <c r="E11" s="2">
        <f t="shared" si="2"/>
        <v>165180.59779740963</v>
      </c>
      <c r="F11" s="11">
        <f t="shared" si="3"/>
        <v>20732249.042693596</v>
      </c>
    </row>
    <row r="12" spans="1:6" x14ac:dyDescent="0.3">
      <c r="A12" s="10">
        <v>4</v>
      </c>
      <c r="B12" s="2">
        <f t="shared" si="4"/>
        <v>20732249.042693596</v>
      </c>
      <c r="C12" s="2">
        <f t="shared" si="0"/>
        <v>496056.5671051839</v>
      </c>
      <c r="D12" s="2">
        <f t="shared" si="1"/>
        <v>328260.60984264861</v>
      </c>
      <c r="E12" s="2">
        <f t="shared" si="2"/>
        <v>167795.95726253529</v>
      </c>
      <c r="F12" s="11">
        <f t="shared" si="3"/>
        <v>20564453.085431062</v>
      </c>
    </row>
    <row r="13" spans="1:6" x14ac:dyDescent="0.3">
      <c r="A13" s="10">
        <v>5</v>
      </c>
      <c r="B13" s="2">
        <f t="shared" si="4"/>
        <v>20564453.085431062</v>
      </c>
      <c r="C13" s="2">
        <f t="shared" si="0"/>
        <v>496056.5671051839</v>
      </c>
      <c r="D13" s="2">
        <f t="shared" si="1"/>
        <v>325603.84051932517</v>
      </c>
      <c r="E13" s="2">
        <f t="shared" si="2"/>
        <v>170452.72658585873</v>
      </c>
      <c r="F13" s="11">
        <f t="shared" si="3"/>
        <v>20394000.358845204</v>
      </c>
    </row>
    <row r="14" spans="1:6" x14ac:dyDescent="0.3">
      <c r="A14" s="10">
        <v>6</v>
      </c>
      <c r="B14" s="2">
        <f t="shared" si="4"/>
        <v>20394000.358845204</v>
      </c>
      <c r="C14" s="2">
        <f t="shared" si="0"/>
        <v>496056.5671051839</v>
      </c>
      <c r="D14" s="2">
        <f t="shared" si="1"/>
        <v>322905.00568171573</v>
      </c>
      <c r="E14" s="2">
        <f t="shared" si="2"/>
        <v>173151.56142346817</v>
      </c>
      <c r="F14" s="11">
        <f t="shared" si="3"/>
        <v>20220848.797421735</v>
      </c>
    </row>
    <row r="15" spans="1:6" x14ac:dyDescent="0.3">
      <c r="A15" s="10">
        <v>7</v>
      </c>
      <c r="B15" s="2">
        <f t="shared" si="4"/>
        <v>20220848.797421735</v>
      </c>
      <c r="C15" s="2">
        <f t="shared" si="0"/>
        <v>496056.5671051839</v>
      </c>
      <c r="D15" s="2">
        <f t="shared" si="1"/>
        <v>320163.43929251086</v>
      </c>
      <c r="E15" s="2">
        <f t="shared" si="2"/>
        <v>175893.12781267305</v>
      </c>
      <c r="F15" s="11">
        <f t="shared" si="3"/>
        <v>20044955.669609062</v>
      </c>
    </row>
    <row r="16" spans="1:6" x14ac:dyDescent="0.3">
      <c r="A16" s="10">
        <v>8</v>
      </c>
      <c r="B16" s="2">
        <f t="shared" si="4"/>
        <v>20044955.669609062</v>
      </c>
      <c r="C16" s="2">
        <f t="shared" si="0"/>
        <v>496056.5671051839</v>
      </c>
      <c r="D16" s="2">
        <f t="shared" si="1"/>
        <v>317378.4647688102</v>
      </c>
      <c r="E16" s="2">
        <f t="shared" si="2"/>
        <v>178678.1023363737</v>
      </c>
      <c r="F16" s="11">
        <f t="shared" si="3"/>
        <v>19866277.567272689</v>
      </c>
    </row>
    <row r="17" spans="1:6" x14ac:dyDescent="0.3">
      <c r="A17" s="10">
        <v>9</v>
      </c>
      <c r="B17" s="2">
        <f t="shared" si="4"/>
        <v>19866277.567272689</v>
      </c>
      <c r="C17" s="2">
        <f t="shared" si="0"/>
        <v>496056.5671051839</v>
      </c>
      <c r="D17" s="2">
        <f t="shared" si="1"/>
        <v>314549.39481515094</v>
      </c>
      <c r="E17" s="2">
        <f t="shared" si="2"/>
        <v>181507.17229003296</v>
      </c>
      <c r="F17" s="11">
        <f t="shared" si="3"/>
        <v>19684770.394982655</v>
      </c>
    </row>
    <row r="18" spans="1:6" x14ac:dyDescent="0.3">
      <c r="A18" s="10">
        <v>10</v>
      </c>
      <c r="B18" s="2">
        <f t="shared" si="4"/>
        <v>19684770.394982655</v>
      </c>
      <c r="C18" s="2">
        <f t="shared" si="0"/>
        <v>496056.5671051839</v>
      </c>
      <c r="D18" s="2">
        <f t="shared" si="1"/>
        <v>311675.53125389206</v>
      </c>
      <c r="E18" s="2">
        <f t="shared" si="2"/>
        <v>184381.03585129185</v>
      </c>
      <c r="F18" s="11">
        <f t="shared" si="3"/>
        <v>19500389.359131362</v>
      </c>
    </row>
    <row r="19" spans="1:6" x14ac:dyDescent="0.3">
      <c r="A19" s="10">
        <v>11</v>
      </c>
      <c r="B19" s="2">
        <f t="shared" si="4"/>
        <v>19500389.359131362</v>
      </c>
      <c r="C19" s="2">
        <f t="shared" si="0"/>
        <v>496056.5671051839</v>
      </c>
      <c r="D19" s="2">
        <f t="shared" si="1"/>
        <v>308756.16485291324</v>
      </c>
      <c r="E19" s="2">
        <f t="shared" si="2"/>
        <v>187300.40225227067</v>
      </c>
      <c r="F19" s="11">
        <f t="shared" si="3"/>
        <v>19313088.956879091</v>
      </c>
    </row>
    <row r="20" spans="1:6" x14ac:dyDescent="0.3">
      <c r="A20" s="10">
        <v>12</v>
      </c>
      <c r="B20" s="2">
        <f t="shared" si="4"/>
        <v>19313088.956879091</v>
      </c>
      <c r="C20" s="2">
        <f t="shared" si="0"/>
        <v>496056.5671051839</v>
      </c>
      <c r="D20" s="2">
        <f t="shared" si="1"/>
        <v>305790.57515058562</v>
      </c>
      <c r="E20" s="2">
        <f t="shared" si="2"/>
        <v>190265.99195459828</v>
      </c>
      <c r="F20" s="11">
        <f t="shared" si="3"/>
        <v>19122822.964924492</v>
      </c>
    </row>
    <row r="21" spans="1:6" x14ac:dyDescent="0.3">
      <c r="A21" s="10">
        <v>13</v>
      </c>
      <c r="B21" s="2">
        <f t="shared" si="4"/>
        <v>19122822.964924492</v>
      </c>
      <c r="C21" s="2">
        <f t="shared" si="0"/>
        <v>496056.5671051839</v>
      </c>
      <c r="D21" s="2">
        <f t="shared" si="1"/>
        <v>302778.03027797112</v>
      </c>
      <c r="E21" s="2">
        <f t="shared" si="2"/>
        <v>193278.53682721278</v>
      </c>
      <c r="F21" s="11">
        <f t="shared" si="3"/>
        <v>18929544.428097278</v>
      </c>
    </row>
    <row r="22" spans="1:6" x14ac:dyDescent="0.3">
      <c r="A22" s="10">
        <v>14</v>
      </c>
      <c r="B22" s="2">
        <f t="shared" si="4"/>
        <v>18929544.428097278</v>
      </c>
      <c r="C22" s="2">
        <f t="shared" si="0"/>
        <v>496056.5671051839</v>
      </c>
      <c r="D22" s="2">
        <f t="shared" si="1"/>
        <v>299717.78677820694</v>
      </c>
      <c r="E22" s="2">
        <f t="shared" si="2"/>
        <v>196338.78032697696</v>
      </c>
      <c r="F22" s="11">
        <f t="shared" si="3"/>
        <v>18733205.647770301</v>
      </c>
    </row>
    <row r="23" spans="1:6" x14ac:dyDescent="0.3">
      <c r="A23" s="10">
        <v>15</v>
      </c>
      <c r="B23" s="2">
        <f t="shared" si="4"/>
        <v>18733205.647770301</v>
      </c>
      <c r="C23" s="2">
        <f t="shared" si="0"/>
        <v>496056.5671051839</v>
      </c>
      <c r="D23" s="2">
        <f t="shared" si="1"/>
        <v>296609.0894230298</v>
      </c>
      <c r="E23" s="2">
        <f t="shared" si="2"/>
        <v>199447.4776821541</v>
      </c>
      <c r="F23" s="11">
        <f t="shared" si="3"/>
        <v>18533758.170088146</v>
      </c>
    </row>
    <row r="24" spans="1:6" x14ac:dyDescent="0.3">
      <c r="A24" s="10">
        <v>16</v>
      </c>
      <c r="B24" s="2">
        <f t="shared" si="4"/>
        <v>18533758.170088146</v>
      </c>
      <c r="C24" s="2">
        <f t="shared" si="0"/>
        <v>496056.5671051839</v>
      </c>
      <c r="D24" s="2">
        <f t="shared" si="1"/>
        <v>293451.17102639569</v>
      </c>
      <c r="E24" s="2">
        <f t="shared" si="2"/>
        <v>202605.39607878821</v>
      </c>
      <c r="F24" s="11">
        <f t="shared" si="3"/>
        <v>18331152.774009358</v>
      </c>
    </row>
    <row r="25" spans="1:6" x14ac:dyDescent="0.3">
      <c r="A25" s="10">
        <v>17</v>
      </c>
      <c r="B25" s="2">
        <f t="shared" si="4"/>
        <v>18331152.774009358</v>
      </c>
      <c r="C25" s="2">
        <f t="shared" si="0"/>
        <v>496056.5671051839</v>
      </c>
      <c r="D25" s="2">
        <f t="shared" si="1"/>
        <v>290243.2522551482</v>
      </c>
      <c r="E25" s="2">
        <f t="shared" si="2"/>
        <v>205813.31485003571</v>
      </c>
      <c r="F25" s="11">
        <f t="shared" si="3"/>
        <v>18125339.459159322</v>
      </c>
    </row>
    <row r="26" spans="1:6" x14ac:dyDescent="0.3">
      <c r="A26" s="10">
        <v>18</v>
      </c>
      <c r="B26" s="2">
        <f t="shared" si="4"/>
        <v>18125339.459159322</v>
      </c>
      <c r="C26" s="2">
        <f t="shared" si="0"/>
        <v>496056.5671051839</v>
      </c>
      <c r="D26" s="2">
        <f t="shared" si="1"/>
        <v>286984.54143668927</v>
      </c>
      <c r="E26" s="2">
        <f t="shared" si="2"/>
        <v>209072.02566849464</v>
      </c>
      <c r="F26" s="11">
        <f t="shared" si="3"/>
        <v>17916267.433490828</v>
      </c>
    </row>
    <row r="27" spans="1:6" x14ac:dyDescent="0.3">
      <c r="A27" s="10">
        <v>19</v>
      </c>
      <c r="B27" s="2">
        <f t="shared" si="4"/>
        <v>17916267.433490828</v>
      </c>
      <c r="C27" s="2">
        <f t="shared" si="0"/>
        <v>496056.5671051839</v>
      </c>
      <c r="D27" s="2">
        <f t="shared" si="1"/>
        <v>283674.2343636048</v>
      </c>
      <c r="E27" s="2">
        <f t="shared" si="2"/>
        <v>212382.3327415791</v>
      </c>
      <c r="F27" s="11">
        <f t="shared" si="3"/>
        <v>17703885.100749247</v>
      </c>
    </row>
    <row r="28" spans="1:6" x14ac:dyDescent="0.3">
      <c r="A28" s="10">
        <v>20</v>
      </c>
      <c r="B28" s="2">
        <f t="shared" si="4"/>
        <v>17703885.100749247</v>
      </c>
      <c r="C28" s="2">
        <f t="shared" si="0"/>
        <v>496056.5671051839</v>
      </c>
      <c r="D28" s="2">
        <f t="shared" si="1"/>
        <v>280311.51409519644</v>
      </c>
      <c r="E28" s="2">
        <f t="shared" si="2"/>
        <v>215745.05300998746</v>
      </c>
      <c r="F28" s="11">
        <f t="shared" si="3"/>
        <v>17488140.04773926</v>
      </c>
    </row>
    <row r="29" spans="1:6" x14ac:dyDescent="0.3">
      <c r="A29" s="10">
        <v>21</v>
      </c>
      <c r="B29" s="2">
        <f t="shared" si="4"/>
        <v>17488140.04773926</v>
      </c>
      <c r="C29" s="2">
        <f t="shared" si="0"/>
        <v>496056.5671051839</v>
      </c>
      <c r="D29" s="2">
        <f t="shared" si="1"/>
        <v>276895.55075587163</v>
      </c>
      <c r="E29" s="2">
        <f t="shared" si="2"/>
        <v>219161.01634931227</v>
      </c>
      <c r="F29" s="11">
        <f t="shared" si="3"/>
        <v>17268979.031389948</v>
      </c>
    </row>
    <row r="30" spans="1:6" x14ac:dyDescent="0.3">
      <c r="A30" s="10">
        <v>22</v>
      </c>
      <c r="B30" s="2">
        <f t="shared" si="4"/>
        <v>17268979.031389948</v>
      </c>
      <c r="C30" s="2">
        <f t="shared" si="0"/>
        <v>496056.5671051839</v>
      </c>
      <c r="D30" s="2">
        <f t="shared" si="1"/>
        <v>273425.50133034086</v>
      </c>
      <c r="E30" s="2">
        <f t="shared" si="2"/>
        <v>222631.06577484304</v>
      </c>
      <c r="F30" s="11">
        <f t="shared" si="3"/>
        <v>17046347.965615105</v>
      </c>
    </row>
    <row r="31" spans="1:6" x14ac:dyDescent="0.3">
      <c r="A31" s="10">
        <v>23</v>
      </c>
      <c r="B31" s="2">
        <f t="shared" si="4"/>
        <v>17046347.965615105</v>
      </c>
      <c r="C31" s="2">
        <f t="shared" si="0"/>
        <v>496056.5671051839</v>
      </c>
      <c r="D31" s="2">
        <f t="shared" si="1"/>
        <v>269900.50945557252</v>
      </c>
      <c r="E31" s="2">
        <f t="shared" si="2"/>
        <v>226156.05764961138</v>
      </c>
      <c r="F31" s="11">
        <f t="shared" si="3"/>
        <v>16820191.907965492</v>
      </c>
    </row>
    <row r="32" spans="1:6" x14ac:dyDescent="0.3">
      <c r="A32" s="10">
        <v>24</v>
      </c>
      <c r="B32" s="2">
        <f t="shared" si="4"/>
        <v>16820191.907965492</v>
      </c>
      <c r="C32" s="2">
        <f t="shared" si="0"/>
        <v>496056.5671051839</v>
      </c>
      <c r="D32" s="2">
        <f t="shared" si="1"/>
        <v>266319.70520945365</v>
      </c>
      <c r="E32" s="2">
        <f t="shared" si="2"/>
        <v>229736.86189573025</v>
      </c>
      <c r="F32" s="11">
        <f t="shared" si="3"/>
        <v>16590455.046069762</v>
      </c>
    </row>
    <row r="33" spans="1:6" x14ac:dyDescent="0.3">
      <c r="A33" s="10">
        <v>25</v>
      </c>
      <c r="B33" s="2">
        <f t="shared" si="4"/>
        <v>16590455.046069762</v>
      </c>
      <c r="C33" s="2">
        <f t="shared" si="0"/>
        <v>496056.5671051839</v>
      </c>
      <c r="D33" s="2">
        <f t="shared" si="1"/>
        <v>262682.20489610458</v>
      </c>
      <c r="E33" s="2">
        <f t="shared" si="2"/>
        <v>233374.36220907932</v>
      </c>
      <c r="F33" s="11">
        <f t="shared" si="3"/>
        <v>16357080.683860682</v>
      </c>
    </row>
    <row r="34" spans="1:6" x14ac:dyDescent="0.3">
      <c r="A34" s="10">
        <v>26</v>
      </c>
      <c r="B34" s="2">
        <f t="shared" si="4"/>
        <v>16357080.683860682</v>
      </c>
      <c r="C34" s="2">
        <f t="shared" si="0"/>
        <v>496056.5671051839</v>
      </c>
      <c r="D34" s="2">
        <f t="shared" si="1"/>
        <v>258987.11082779415</v>
      </c>
      <c r="E34" s="2">
        <f t="shared" si="2"/>
        <v>237069.45627738975</v>
      </c>
      <c r="F34" s="11">
        <f t="shared" si="3"/>
        <v>16120011.227583293</v>
      </c>
    </row>
    <row r="35" spans="1:6" x14ac:dyDescent="0.3">
      <c r="A35" s="10">
        <v>27</v>
      </c>
      <c r="B35" s="2">
        <f t="shared" si="4"/>
        <v>16120011.227583293</v>
      </c>
      <c r="C35" s="2">
        <f t="shared" si="0"/>
        <v>496056.5671051839</v>
      </c>
      <c r="D35" s="2">
        <f t="shared" si="1"/>
        <v>255233.51110340215</v>
      </c>
      <c r="E35" s="2">
        <f t="shared" si="2"/>
        <v>240823.05600178175</v>
      </c>
      <c r="F35" s="11">
        <f t="shared" si="3"/>
        <v>15879188.17158151</v>
      </c>
    </row>
    <row r="36" spans="1:6" x14ac:dyDescent="0.3">
      <c r="A36" s="10">
        <v>28</v>
      </c>
      <c r="B36" s="2">
        <f t="shared" si="4"/>
        <v>15879188.17158151</v>
      </c>
      <c r="C36" s="2">
        <f t="shared" si="0"/>
        <v>496056.5671051839</v>
      </c>
      <c r="D36" s="2">
        <f t="shared" si="1"/>
        <v>251420.47938337392</v>
      </c>
      <c r="E36" s="2">
        <f t="shared" si="2"/>
        <v>244636.08772180998</v>
      </c>
      <c r="F36" s="11">
        <f t="shared" si="3"/>
        <v>15634552.083859701</v>
      </c>
    </row>
    <row r="37" spans="1:6" x14ac:dyDescent="0.3">
      <c r="A37" s="10">
        <v>29</v>
      </c>
      <c r="B37" s="2">
        <f t="shared" si="4"/>
        <v>15634552.083859701</v>
      </c>
      <c r="C37" s="2">
        <f t="shared" si="0"/>
        <v>496056.5671051839</v>
      </c>
      <c r="D37" s="2">
        <f t="shared" si="1"/>
        <v>247547.07466111195</v>
      </c>
      <c r="E37" s="2">
        <f t="shared" si="2"/>
        <v>248509.49244407195</v>
      </c>
      <c r="F37" s="11">
        <f t="shared" si="3"/>
        <v>15386042.591415629</v>
      </c>
    </row>
    <row r="38" spans="1:6" x14ac:dyDescent="0.3">
      <c r="A38" s="10">
        <v>30</v>
      </c>
      <c r="B38" s="2">
        <f t="shared" si="4"/>
        <v>15386042.591415629</v>
      </c>
      <c r="C38" s="2">
        <f t="shared" si="0"/>
        <v>496056.5671051839</v>
      </c>
      <c r="D38" s="2">
        <f t="shared" si="1"/>
        <v>243612.34103074748</v>
      </c>
      <c r="E38" s="2">
        <f t="shared" si="2"/>
        <v>252444.22607443642</v>
      </c>
      <c r="F38" s="11">
        <f t="shared" si="3"/>
        <v>15133598.365341192</v>
      </c>
    </row>
    <row r="39" spans="1:6" x14ac:dyDescent="0.3">
      <c r="A39" s="10">
        <v>31</v>
      </c>
      <c r="B39" s="2">
        <f t="shared" si="4"/>
        <v>15133598.365341192</v>
      </c>
      <c r="C39" s="2">
        <f t="shared" si="0"/>
        <v>496056.5671051839</v>
      </c>
      <c r="D39" s="2">
        <f t="shared" si="1"/>
        <v>239615.30745123557</v>
      </c>
      <c r="E39" s="2">
        <f t="shared" si="2"/>
        <v>256441.25965394833</v>
      </c>
      <c r="F39" s="11">
        <f t="shared" si="3"/>
        <v>14877157.105687244</v>
      </c>
    </row>
    <row r="40" spans="1:6" x14ac:dyDescent="0.3">
      <c r="A40" s="10">
        <v>32</v>
      </c>
      <c r="B40" s="2">
        <f t="shared" si="4"/>
        <v>14877157.105687244</v>
      </c>
      <c r="C40" s="2">
        <f t="shared" si="0"/>
        <v>496056.5671051839</v>
      </c>
      <c r="D40" s="2">
        <f t="shared" si="1"/>
        <v>235554.98750671471</v>
      </c>
      <c r="E40" s="2">
        <f t="shared" si="2"/>
        <v>260501.57959846919</v>
      </c>
      <c r="F40" s="11">
        <f t="shared" si="3"/>
        <v>14616655.526088774</v>
      </c>
    </row>
    <row r="41" spans="1:6" x14ac:dyDescent="0.3">
      <c r="A41" s="10">
        <v>33</v>
      </c>
      <c r="B41" s="2">
        <f t="shared" si="4"/>
        <v>14616655.526088774</v>
      </c>
      <c r="C41" s="2">
        <f t="shared" si="0"/>
        <v>496056.5671051839</v>
      </c>
      <c r="D41" s="2">
        <f t="shared" si="1"/>
        <v>231430.37916307227</v>
      </c>
      <c r="E41" s="2">
        <f t="shared" si="2"/>
        <v>264626.18794211163</v>
      </c>
      <c r="F41" s="11">
        <f t="shared" si="3"/>
        <v>14352029.338146662</v>
      </c>
    </row>
    <row r="42" spans="1:6" x14ac:dyDescent="0.3">
      <c r="A42" s="10">
        <v>34</v>
      </c>
      <c r="B42" s="2">
        <f t="shared" si="4"/>
        <v>14352029.338146662</v>
      </c>
      <c r="C42" s="2">
        <f t="shared" ref="C42:C73" si="5">IF(A42&lt;=$B$2,$B$4,0)</f>
        <v>496056.5671051839</v>
      </c>
      <c r="D42" s="2">
        <f t="shared" si="1"/>
        <v>227240.46452065551</v>
      </c>
      <c r="E42" s="2">
        <f t="shared" si="2"/>
        <v>268816.10258452839</v>
      </c>
      <c r="F42" s="11">
        <f t="shared" si="3"/>
        <v>14083213.235562135</v>
      </c>
    </row>
    <row r="43" spans="1:6" x14ac:dyDescent="0.3">
      <c r="A43" s="10">
        <v>35</v>
      </c>
      <c r="B43" s="2">
        <f t="shared" si="4"/>
        <v>14083213.235562135</v>
      </c>
      <c r="C43" s="2">
        <f t="shared" si="5"/>
        <v>496056.5671051839</v>
      </c>
      <c r="D43" s="2">
        <f t="shared" si="1"/>
        <v>222984.20956306715</v>
      </c>
      <c r="E43" s="2">
        <f t="shared" si="2"/>
        <v>273072.35754211678</v>
      </c>
      <c r="F43" s="11">
        <f t="shared" si="3"/>
        <v>13810140.878020018</v>
      </c>
    </row>
    <row r="44" spans="1:6" x14ac:dyDescent="0.3">
      <c r="A44" s="10">
        <v>36</v>
      </c>
      <c r="B44" s="2">
        <f t="shared" si="4"/>
        <v>13810140.878020018</v>
      </c>
      <c r="C44" s="2">
        <f t="shared" si="5"/>
        <v>496056.5671051839</v>
      </c>
      <c r="D44" s="2">
        <f t="shared" si="1"/>
        <v>218660.56390198364</v>
      </c>
      <c r="E44" s="2">
        <f t="shared" si="2"/>
        <v>277396.00320320029</v>
      </c>
      <c r="F44" s="11">
        <f t="shared" si="3"/>
        <v>13532744.874816818</v>
      </c>
    </row>
    <row r="45" spans="1:6" x14ac:dyDescent="0.3">
      <c r="A45" s="10">
        <v>37</v>
      </c>
      <c r="B45" s="2">
        <f t="shared" si="4"/>
        <v>13532744.874816818</v>
      </c>
      <c r="C45" s="2">
        <f t="shared" si="5"/>
        <v>496056.5671051839</v>
      </c>
      <c r="D45" s="2">
        <f t="shared" si="1"/>
        <v>214268.46051793298</v>
      </c>
      <c r="E45" s="2">
        <f t="shared" si="2"/>
        <v>281788.10658725095</v>
      </c>
      <c r="F45" s="11">
        <f t="shared" si="3"/>
        <v>13250956.768229567</v>
      </c>
    </row>
    <row r="46" spans="1:6" x14ac:dyDescent="0.3">
      <c r="A46" s="10">
        <v>38</v>
      </c>
      <c r="B46" s="2">
        <f t="shared" si="4"/>
        <v>13250956.768229567</v>
      </c>
      <c r="C46" s="2">
        <f t="shared" si="5"/>
        <v>496056.5671051839</v>
      </c>
      <c r="D46" s="2">
        <f t="shared" si="1"/>
        <v>209806.81549696816</v>
      </c>
      <c r="E46" s="2">
        <f t="shared" si="2"/>
        <v>286249.75160821574</v>
      </c>
      <c r="F46" s="11">
        <f t="shared" si="3"/>
        <v>12964707.016621351</v>
      </c>
    </row>
    <row r="47" spans="1:6" x14ac:dyDescent="0.3">
      <c r="A47" s="10">
        <v>39</v>
      </c>
      <c r="B47" s="2">
        <f t="shared" si="4"/>
        <v>12964707.016621351</v>
      </c>
      <c r="C47" s="2">
        <f t="shared" si="5"/>
        <v>496056.5671051839</v>
      </c>
      <c r="D47" s="2">
        <f t="shared" si="1"/>
        <v>205274.52776317141</v>
      </c>
      <c r="E47" s="2">
        <f t="shared" si="2"/>
        <v>290782.03934201249</v>
      </c>
      <c r="F47" s="11">
        <f t="shared" si="3"/>
        <v>12673924.977279339</v>
      </c>
    </row>
    <row r="48" spans="1:6" x14ac:dyDescent="0.3">
      <c r="A48" s="10">
        <v>40</v>
      </c>
      <c r="B48" s="2">
        <f t="shared" si="4"/>
        <v>12673924.977279339</v>
      </c>
      <c r="C48" s="2">
        <f t="shared" si="5"/>
        <v>496056.5671051839</v>
      </c>
      <c r="D48" s="2">
        <f t="shared" si="1"/>
        <v>200670.47880692288</v>
      </c>
      <c r="E48" s="2">
        <f t="shared" si="2"/>
        <v>295386.08829826105</v>
      </c>
      <c r="F48" s="11">
        <f t="shared" si="3"/>
        <v>12378538.888981078</v>
      </c>
    </row>
    <row r="49" spans="1:6" x14ac:dyDescent="0.3">
      <c r="A49" s="10">
        <v>41</v>
      </c>
      <c r="B49" s="2">
        <f t="shared" si="4"/>
        <v>12378538.888981078</v>
      </c>
      <c r="C49" s="2">
        <f t="shared" si="5"/>
        <v>496056.5671051839</v>
      </c>
      <c r="D49" s="2">
        <f t="shared" si="1"/>
        <v>195993.53240886709</v>
      </c>
      <c r="E49" s="2">
        <f t="shared" si="2"/>
        <v>300063.03469631681</v>
      </c>
      <c r="F49" s="11">
        <f t="shared" si="3"/>
        <v>12078475.854284761</v>
      </c>
    </row>
    <row r="50" spans="1:6" x14ac:dyDescent="0.3">
      <c r="A50" s="10">
        <v>42</v>
      </c>
      <c r="B50" s="2">
        <f t="shared" si="4"/>
        <v>12078475.854284761</v>
      </c>
      <c r="C50" s="2">
        <f t="shared" si="5"/>
        <v>496056.5671051839</v>
      </c>
      <c r="D50" s="2">
        <f t="shared" si="1"/>
        <v>191242.53435950875</v>
      </c>
      <c r="E50" s="2">
        <f t="shared" si="2"/>
        <v>304814.03274567518</v>
      </c>
      <c r="F50" s="11">
        <f t="shared" si="3"/>
        <v>11773661.821539085</v>
      </c>
    </row>
    <row r="51" spans="1:6" x14ac:dyDescent="0.3">
      <c r="A51" s="10">
        <v>43</v>
      </c>
      <c r="B51" s="2">
        <f t="shared" si="4"/>
        <v>11773661.821539085</v>
      </c>
      <c r="C51" s="2">
        <f t="shared" si="5"/>
        <v>496056.5671051839</v>
      </c>
      <c r="D51" s="2">
        <f t="shared" si="1"/>
        <v>186416.31217436885</v>
      </c>
      <c r="E51" s="2">
        <f t="shared" si="2"/>
        <v>309640.25493081508</v>
      </c>
      <c r="F51" s="11">
        <f t="shared" si="3"/>
        <v>11464021.566608271</v>
      </c>
    </row>
    <row r="52" spans="1:6" x14ac:dyDescent="0.3">
      <c r="A52" s="10">
        <v>44</v>
      </c>
      <c r="B52" s="2">
        <f t="shared" si="4"/>
        <v>11464021.566608271</v>
      </c>
      <c r="C52" s="2">
        <f t="shared" si="5"/>
        <v>496056.5671051839</v>
      </c>
      <c r="D52" s="2">
        <f t="shared" si="1"/>
        <v>181513.67480463098</v>
      </c>
      <c r="E52" s="2">
        <f t="shared" si="2"/>
        <v>314542.89230055292</v>
      </c>
      <c r="F52" s="11">
        <f t="shared" si="3"/>
        <v>11149478.674307717</v>
      </c>
    </row>
    <row r="53" spans="1:6" x14ac:dyDescent="0.3">
      <c r="A53" s="10">
        <v>45</v>
      </c>
      <c r="B53" s="2">
        <f t="shared" si="4"/>
        <v>11149478.674307717</v>
      </c>
      <c r="C53" s="2">
        <f t="shared" si="5"/>
        <v>496056.5671051839</v>
      </c>
      <c r="D53" s="2">
        <f t="shared" si="1"/>
        <v>176533.41234320553</v>
      </c>
      <c r="E53" s="2">
        <f t="shared" si="2"/>
        <v>319523.15476197837</v>
      </c>
      <c r="F53" s="11">
        <f t="shared" si="3"/>
        <v>10829955.51954574</v>
      </c>
    </row>
    <row r="54" spans="1:6" x14ac:dyDescent="0.3">
      <c r="A54" s="10">
        <v>46</v>
      </c>
      <c r="B54" s="2">
        <f t="shared" si="4"/>
        <v>10829955.51954574</v>
      </c>
      <c r="C54" s="2">
        <f t="shared" si="5"/>
        <v>496056.5671051839</v>
      </c>
      <c r="D54" s="2">
        <f t="shared" si="1"/>
        <v>171474.2957261409</v>
      </c>
      <c r="E54" s="2">
        <f t="shared" si="2"/>
        <v>324582.271379043</v>
      </c>
      <c r="F54" s="11">
        <f t="shared" si="3"/>
        <v>10505373.248166697</v>
      </c>
    </row>
    <row r="55" spans="1:6" x14ac:dyDescent="0.3">
      <c r="A55" s="10">
        <v>47</v>
      </c>
      <c r="B55" s="2">
        <f t="shared" si="4"/>
        <v>10505373.248166697</v>
      </c>
      <c r="C55" s="2">
        <f t="shared" si="5"/>
        <v>496056.5671051839</v>
      </c>
      <c r="D55" s="2">
        <f t="shared" si="1"/>
        <v>166335.07642930606</v>
      </c>
      <c r="E55" s="2">
        <f t="shared" si="2"/>
        <v>329721.49067587784</v>
      </c>
      <c r="F55" s="11">
        <f t="shared" si="3"/>
        <v>10175651.757490819</v>
      </c>
    </row>
    <row r="56" spans="1:6" x14ac:dyDescent="0.3">
      <c r="A56" s="10">
        <v>48</v>
      </c>
      <c r="B56" s="2">
        <f t="shared" si="4"/>
        <v>10175651.757490819</v>
      </c>
      <c r="C56" s="2">
        <f t="shared" si="5"/>
        <v>496056.5671051839</v>
      </c>
      <c r="D56" s="2">
        <f t="shared" si="1"/>
        <v>161114.48616027131</v>
      </c>
      <c r="E56" s="2">
        <f t="shared" si="2"/>
        <v>334942.08094491262</v>
      </c>
      <c r="F56" s="11">
        <f t="shared" si="3"/>
        <v>9840709.6765459068</v>
      </c>
    </row>
    <row r="57" spans="1:6" x14ac:dyDescent="0.3">
      <c r="A57" s="10">
        <v>49</v>
      </c>
      <c r="B57" s="2">
        <f t="shared" si="4"/>
        <v>9840709.6765459068</v>
      </c>
      <c r="C57" s="2">
        <f t="shared" si="5"/>
        <v>496056.5671051839</v>
      </c>
      <c r="D57" s="2">
        <f t="shared" si="1"/>
        <v>155811.23654531021</v>
      </c>
      <c r="E57" s="2">
        <f t="shared" si="2"/>
        <v>340245.33055987372</v>
      </c>
      <c r="F57" s="11">
        <f t="shared" si="3"/>
        <v>9500464.3459860329</v>
      </c>
    </row>
    <row r="58" spans="1:6" x14ac:dyDescent="0.3">
      <c r="A58" s="10">
        <v>50</v>
      </c>
      <c r="B58" s="2">
        <f t="shared" si="4"/>
        <v>9500464.3459860329</v>
      </c>
      <c r="C58" s="2">
        <f t="shared" si="5"/>
        <v>496056.5671051839</v>
      </c>
      <c r="D58" s="2">
        <f t="shared" si="1"/>
        <v>150424.01881144554</v>
      </c>
      <c r="E58" s="2">
        <f t="shared" si="2"/>
        <v>345632.54829373839</v>
      </c>
      <c r="F58" s="11">
        <f t="shared" si="3"/>
        <v>9154831.7976922952</v>
      </c>
    </row>
    <row r="59" spans="1:6" x14ac:dyDescent="0.3">
      <c r="A59" s="10">
        <v>51</v>
      </c>
      <c r="B59" s="2">
        <f t="shared" si="4"/>
        <v>9154831.7976922952</v>
      </c>
      <c r="C59" s="2">
        <f t="shared" si="5"/>
        <v>496056.5671051839</v>
      </c>
      <c r="D59" s="2">
        <f t="shared" si="1"/>
        <v>144951.50346346135</v>
      </c>
      <c r="E59" s="2">
        <f t="shared" si="2"/>
        <v>351105.06364172255</v>
      </c>
      <c r="F59" s="11">
        <f t="shared" si="3"/>
        <v>8803726.7340505719</v>
      </c>
    </row>
    <row r="60" spans="1:6" x14ac:dyDescent="0.3">
      <c r="A60" s="10">
        <v>52</v>
      </c>
      <c r="B60" s="2">
        <f t="shared" si="4"/>
        <v>8803726.7340505719</v>
      </c>
      <c r="C60" s="2">
        <f t="shared" si="5"/>
        <v>496056.5671051839</v>
      </c>
      <c r="D60" s="2">
        <f t="shared" si="1"/>
        <v>139392.33995580074</v>
      </c>
      <c r="E60" s="2">
        <f t="shared" si="2"/>
        <v>356664.22714938316</v>
      </c>
      <c r="F60" s="11">
        <f t="shared" si="3"/>
        <v>8447062.5069011897</v>
      </c>
    </row>
    <row r="61" spans="1:6" x14ac:dyDescent="0.3">
      <c r="A61" s="10">
        <v>53</v>
      </c>
      <c r="B61" s="2">
        <f t="shared" si="4"/>
        <v>8447062.5069011897</v>
      </c>
      <c r="C61" s="2">
        <f t="shared" si="5"/>
        <v>496056.5671051839</v>
      </c>
      <c r="D61" s="2">
        <f t="shared" si="1"/>
        <v>133745.15635926885</v>
      </c>
      <c r="E61" s="2">
        <f t="shared" si="2"/>
        <v>362311.41074591503</v>
      </c>
      <c r="F61" s="11">
        <f t="shared" si="3"/>
        <v>8084751.0961552747</v>
      </c>
    </row>
    <row r="62" spans="1:6" x14ac:dyDescent="0.3">
      <c r="A62" s="10">
        <v>54</v>
      </c>
      <c r="B62" s="2">
        <f t="shared" si="4"/>
        <v>8084751.0961552747</v>
      </c>
      <c r="C62" s="2">
        <f t="shared" si="5"/>
        <v>496056.5671051839</v>
      </c>
      <c r="D62" s="2">
        <f t="shared" si="1"/>
        <v>128008.55902245853</v>
      </c>
      <c r="E62" s="2">
        <f t="shared" si="2"/>
        <v>368048.00808272534</v>
      </c>
      <c r="F62" s="11">
        <f t="shared" si="3"/>
        <v>7716703.0880725496</v>
      </c>
    </row>
    <row r="63" spans="1:6" x14ac:dyDescent="0.3">
      <c r="A63" s="10">
        <v>55</v>
      </c>
      <c r="B63" s="2">
        <f t="shared" si="4"/>
        <v>7716703.0880725496</v>
      </c>
      <c r="C63" s="2">
        <f t="shared" si="5"/>
        <v>496056.5671051839</v>
      </c>
      <c r="D63" s="2">
        <f t="shared" si="1"/>
        <v>122181.13222781538</v>
      </c>
      <c r="E63" s="2">
        <f t="shared" si="2"/>
        <v>373875.43487736851</v>
      </c>
      <c r="F63" s="11">
        <f t="shared" si="3"/>
        <v>7342827.6531951809</v>
      </c>
    </row>
    <row r="64" spans="1:6" x14ac:dyDescent="0.3">
      <c r="A64" s="10">
        <v>56</v>
      </c>
      <c r="B64" s="2">
        <f t="shared" si="4"/>
        <v>7342827.6531951809</v>
      </c>
      <c r="C64" s="2">
        <f t="shared" si="5"/>
        <v>496056.5671051839</v>
      </c>
      <c r="D64" s="2">
        <f t="shared" si="1"/>
        <v>116261.43784225704</v>
      </c>
      <c r="E64" s="2">
        <f t="shared" si="2"/>
        <v>379795.12926292687</v>
      </c>
      <c r="F64" s="11">
        <f t="shared" si="3"/>
        <v>6963032.5239322539</v>
      </c>
    </row>
    <row r="65" spans="1:6" x14ac:dyDescent="0.3">
      <c r="A65" s="10">
        <v>57</v>
      </c>
      <c r="B65" s="2">
        <f t="shared" si="4"/>
        <v>6963032.5239322539</v>
      </c>
      <c r="C65" s="2">
        <f t="shared" si="5"/>
        <v>496056.5671051839</v>
      </c>
      <c r="D65" s="2">
        <f t="shared" si="1"/>
        <v>110248.0149622607</v>
      </c>
      <c r="E65" s="2">
        <f t="shared" si="2"/>
        <v>385808.55214292323</v>
      </c>
      <c r="F65" s="11">
        <f t="shared" si="3"/>
        <v>6577223.9717893302</v>
      </c>
    </row>
    <row r="66" spans="1:6" x14ac:dyDescent="0.3">
      <c r="A66" s="10">
        <v>58</v>
      </c>
      <c r="B66" s="2">
        <f t="shared" si="4"/>
        <v>6577223.9717893302</v>
      </c>
      <c r="C66" s="2">
        <f t="shared" si="5"/>
        <v>496056.5671051839</v>
      </c>
      <c r="D66" s="2">
        <f t="shared" si="1"/>
        <v>104139.37955333108</v>
      </c>
      <c r="E66" s="2">
        <f t="shared" si="2"/>
        <v>391917.18755185284</v>
      </c>
      <c r="F66" s="11">
        <f t="shared" si="3"/>
        <v>6185306.784237477</v>
      </c>
    </row>
    <row r="67" spans="1:6" x14ac:dyDescent="0.3">
      <c r="A67" s="10">
        <v>59</v>
      </c>
      <c r="B67" s="2">
        <f t="shared" si="4"/>
        <v>6185306.784237477</v>
      </c>
      <c r="C67" s="2">
        <f t="shared" si="5"/>
        <v>496056.5671051839</v>
      </c>
      <c r="D67" s="2">
        <f t="shared" si="1"/>
        <v>97934.024083760058</v>
      </c>
      <c r="E67" s="2">
        <f t="shared" si="2"/>
        <v>398122.54302142386</v>
      </c>
      <c r="F67" s="11">
        <f t="shared" si="3"/>
        <v>5787184.2412160533</v>
      </c>
    </row>
    <row r="68" spans="1:6" x14ac:dyDescent="0.3">
      <c r="A68" s="10">
        <v>60</v>
      </c>
      <c r="B68" s="2">
        <f t="shared" si="4"/>
        <v>5787184.2412160533</v>
      </c>
      <c r="C68" s="2">
        <f t="shared" si="5"/>
        <v>496056.5671051839</v>
      </c>
      <c r="D68" s="2">
        <f t="shared" si="1"/>
        <v>91630.417152587514</v>
      </c>
      <c r="E68" s="2">
        <f t="shared" si="2"/>
        <v>404426.1499525964</v>
      </c>
      <c r="F68" s="11">
        <f t="shared" si="3"/>
        <v>5382758.0912634572</v>
      </c>
    </row>
    <row r="69" spans="1:6" x14ac:dyDescent="0.3">
      <c r="A69" s="10">
        <v>61</v>
      </c>
      <c r="B69" s="2">
        <f t="shared" si="4"/>
        <v>5382758.0912634572</v>
      </c>
      <c r="C69" s="2">
        <f t="shared" si="5"/>
        <v>496056.5671051839</v>
      </c>
      <c r="D69" s="2">
        <f t="shared" si="1"/>
        <v>85227.003111671409</v>
      </c>
      <c r="E69" s="2">
        <f t="shared" si="2"/>
        <v>410829.56399351248</v>
      </c>
      <c r="F69" s="11">
        <f t="shared" si="3"/>
        <v>4971928.5272699445</v>
      </c>
    </row>
    <row r="70" spans="1:6" x14ac:dyDescent="0.3">
      <c r="A70" s="10">
        <v>62</v>
      </c>
      <c r="B70" s="2">
        <f t="shared" si="4"/>
        <v>4971928.5272699445</v>
      </c>
      <c r="C70" s="2">
        <f t="shared" si="5"/>
        <v>496056.5671051839</v>
      </c>
      <c r="D70" s="2">
        <f t="shared" si="1"/>
        <v>78722.201681774124</v>
      </c>
      <c r="E70" s="2">
        <f t="shared" si="2"/>
        <v>417334.36542340979</v>
      </c>
      <c r="F70" s="11">
        <f t="shared" si="3"/>
        <v>4554594.1618465343</v>
      </c>
    </row>
    <row r="71" spans="1:6" x14ac:dyDescent="0.3">
      <c r="A71" s="10">
        <v>63</v>
      </c>
      <c r="B71" s="2">
        <f t="shared" si="4"/>
        <v>4554594.1618465343</v>
      </c>
      <c r="C71" s="2">
        <f t="shared" si="5"/>
        <v>496056.5671051839</v>
      </c>
      <c r="D71" s="2">
        <f t="shared" si="1"/>
        <v>72114.407562570137</v>
      </c>
      <c r="E71" s="2">
        <f t="shared" si="2"/>
        <v>423942.15954261378</v>
      </c>
      <c r="F71" s="11">
        <f t="shared" si="3"/>
        <v>4130652.0023039207</v>
      </c>
    </row>
    <row r="72" spans="1:6" x14ac:dyDescent="0.3">
      <c r="A72" s="10">
        <v>64</v>
      </c>
      <c r="B72" s="2">
        <f t="shared" si="4"/>
        <v>4130652.0023039207</v>
      </c>
      <c r="C72" s="2">
        <f t="shared" si="5"/>
        <v>496056.5671051839</v>
      </c>
      <c r="D72" s="2">
        <f t="shared" si="1"/>
        <v>65401.990036478746</v>
      </c>
      <c r="E72" s="2">
        <f t="shared" si="2"/>
        <v>430654.57706870517</v>
      </c>
      <c r="F72" s="11">
        <f t="shared" si="3"/>
        <v>3699997.4252352156</v>
      </c>
    </row>
    <row r="73" spans="1:6" x14ac:dyDescent="0.3">
      <c r="A73" s="10">
        <v>65</v>
      </c>
      <c r="B73" s="2">
        <f t="shared" si="4"/>
        <v>3699997.4252352156</v>
      </c>
      <c r="C73" s="2">
        <f t="shared" si="5"/>
        <v>496056.5671051839</v>
      </c>
      <c r="D73" s="2">
        <f t="shared" si="1"/>
        <v>58583.292566224249</v>
      </c>
      <c r="E73" s="2">
        <f t="shared" si="2"/>
        <v>437473.27453895967</v>
      </c>
      <c r="F73" s="11">
        <f t="shared" si="3"/>
        <v>3262524.1506962557</v>
      </c>
    </row>
    <row r="74" spans="1:6" x14ac:dyDescent="0.3">
      <c r="A74" s="10">
        <v>66</v>
      </c>
      <c r="B74" s="2">
        <f t="shared" si="4"/>
        <v>3262524.1506962557</v>
      </c>
      <c r="C74" s="2">
        <f t="shared" ref="C74:C80" si="6">IF(A74&lt;=$B$2,$B$4,0)</f>
        <v>496056.5671051839</v>
      </c>
      <c r="D74" s="2">
        <f t="shared" ref="D74:D80" si="7">(B74*$B$3)</f>
        <v>51656.632386024052</v>
      </c>
      <c r="E74" s="2">
        <f t="shared" ref="E74:E80" si="8">C74-D74</f>
        <v>444399.93471915985</v>
      </c>
      <c r="F74" s="11">
        <f t="shared" ref="F74:F80" si="9">B75</f>
        <v>2818124.215977096</v>
      </c>
    </row>
    <row r="75" spans="1:6" x14ac:dyDescent="0.3">
      <c r="A75" s="10">
        <v>67</v>
      </c>
      <c r="B75" s="2">
        <f t="shared" ref="B75:B80" si="10">B74-E74</f>
        <v>2818124.215977096</v>
      </c>
      <c r="C75" s="2">
        <f t="shared" si="6"/>
        <v>496056.5671051839</v>
      </c>
      <c r="D75" s="2">
        <f t="shared" si="7"/>
        <v>44620.300086304022</v>
      </c>
      <c r="E75" s="2">
        <f t="shared" si="8"/>
        <v>451436.26701887988</v>
      </c>
      <c r="F75" s="11">
        <f t="shared" si="9"/>
        <v>2366687.9489582162</v>
      </c>
    </row>
    <row r="76" spans="1:6" x14ac:dyDescent="0.3">
      <c r="A76" s="10">
        <v>68</v>
      </c>
      <c r="B76" s="2">
        <f t="shared" si="10"/>
        <v>2366687.9489582162</v>
      </c>
      <c r="C76" s="2">
        <f t="shared" si="6"/>
        <v>496056.5671051839</v>
      </c>
      <c r="D76" s="2">
        <f t="shared" si="7"/>
        <v>37472.559191838423</v>
      </c>
      <c r="E76" s="2">
        <f t="shared" si="8"/>
        <v>458584.00791334547</v>
      </c>
      <c r="F76" s="11">
        <f t="shared" si="9"/>
        <v>1908103.9410448708</v>
      </c>
    </row>
    <row r="77" spans="1:6" x14ac:dyDescent="0.3">
      <c r="A77" s="10">
        <v>69</v>
      </c>
      <c r="B77" s="2">
        <f t="shared" si="10"/>
        <v>1908103.9410448708</v>
      </c>
      <c r="C77" s="2">
        <f t="shared" si="6"/>
        <v>496056.5671051839</v>
      </c>
      <c r="D77" s="2">
        <f t="shared" si="7"/>
        <v>30211.645733210455</v>
      </c>
      <c r="E77" s="2">
        <f t="shared" si="8"/>
        <v>465844.92137197347</v>
      </c>
      <c r="F77" s="11">
        <f t="shared" si="9"/>
        <v>1442259.0196728972</v>
      </c>
    </row>
    <row r="78" spans="1:6" x14ac:dyDescent="0.3">
      <c r="A78" s="10">
        <v>70</v>
      </c>
      <c r="B78" s="2">
        <f t="shared" si="10"/>
        <v>1442259.0196728972</v>
      </c>
      <c r="C78" s="2">
        <f t="shared" si="6"/>
        <v>496056.5671051839</v>
      </c>
      <c r="D78" s="2">
        <f t="shared" si="7"/>
        <v>22835.767811487542</v>
      </c>
      <c r="E78" s="2">
        <f t="shared" si="8"/>
        <v>473220.79929369636</v>
      </c>
      <c r="F78" s="11">
        <f t="shared" si="9"/>
        <v>969038.22037920076</v>
      </c>
    </row>
    <row r="79" spans="1:6" x14ac:dyDescent="0.3">
      <c r="A79" s="10">
        <v>71</v>
      </c>
      <c r="B79" s="2">
        <f t="shared" si="10"/>
        <v>969038.22037920076</v>
      </c>
      <c r="C79" s="2">
        <f t="shared" si="6"/>
        <v>496056.5671051839</v>
      </c>
      <c r="D79" s="2">
        <f t="shared" si="7"/>
        <v>15343.105156004014</v>
      </c>
      <c r="E79" s="2">
        <f t="shared" si="8"/>
        <v>480713.46194917988</v>
      </c>
      <c r="F79" s="11">
        <f t="shared" si="9"/>
        <v>488324.75843002088</v>
      </c>
    </row>
    <row r="80" spans="1:6" ht="15" thickBot="1" x14ac:dyDescent="0.35">
      <c r="A80" s="12">
        <v>72</v>
      </c>
      <c r="B80" s="3">
        <f t="shared" si="10"/>
        <v>488324.75843002088</v>
      </c>
      <c r="C80" s="3">
        <f t="shared" si="6"/>
        <v>496056.5671051839</v>
      </c>
      <c r="D80" s="3">
        <f t="shared" si="7"/>
        <v>7731.8086751419978</v>
      </c>
      <c r="E80" s="3">
        <f t="shared" si="8"/>
        <v>488324.7584300419</v>
      </c>
      <c r="F80" s="13">
        <f t="shared" si="9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5565-D0AC-465D-8DF8-DC8A6A5D2E42}">
  <dimension ref="A2:L54"/>
  <sheetViews>
    <sheetView topLeftCell="A8" zoomScaleNormal="100" workbookViewId="0">
      <selection activeCell="F21" sqref="F21"/>
    </sheetView>
  </sheetViews>
  <sheetFormatPr baseColWidth="10" defaultRowHeight="14.4" x14ac:dyDescent="0.3"/>
  <cols>
    <col min="2" max="2" width="20.77734375" customWidth="1"/>
    <col min="3" max="3" width="10.6640625" customWidth="1"/>
    <col min="4" max="4" width="14.77734375" customWidth="1"/>
    <col min="5" max="5" width="14.109375" customWidth="1"/>
    <col min="6" max="6" width="13.33203125" customWidth="1"/>
    <col min="7" max="7" width="11" customWidth="1"/>
    <col min="8" max="8" width="10.44140625" customWidth="1"/>
    <col min="9" max="9" width="14" customWidth="1"/>
    <col min="10" max="10" width="9.33203125" customWidth="1"/>
    <col min="11" max="11" width="10.6640625" customWidth="1"/>
    <col min="12" max="12" width="12.77734375" customWidth="1"/>
  </cols>
  <sheetData>
    <row r="2" spans="2:12" x14ac:dyDescent="0.3">
      <c r="B2" s="71" t="s">
        <v>37</v>
      </c>
      <c r="C2" s="71"/>
      <c r="D2" s="71"/>
      <c r="E2" s="71"/>
    </row>
    <row r="4" spans="2:12" s="51" customFormat="1" x14ac:dyDescent="0.3">
      <c r="B4" s="54"/>
      <c r="C4" s="53"/>
      <c r="D4" s="52"/>
      <c r="E4" s="69" t="s">
        <v>36</v>
      </c>
      <c r="F4" s="69"/>
      <c r="G4" s="69"/>
      <c r="H4" s="69"/>
      <c r="I4" s="69"/>
      <c r="J4" s="69"/>
      <c r="K4" s="69"/>
      <c r="L4" s="70"/>
    </row>
    <row r="5" spans="2:12" x14ac:dyDescent="0.3">
      <c r="B5" s="50"/>
      <c r="C5" s="49"/>
      <c r="D5" s="48"/>
      <c r="E5" s="47" t="s">
        <v>34</v>
      </c>
      <c r="F5" s="25" t="s">
        <v>33</v>
      </c>
      <c r="G5" s="25" t="s">
        <v>32</v>
      </c>
      <c r="H5" s="25" t="s">
        <v>31</v>
      </c>
      <c r="I5" s="25" t="s">
        <v>30</v>
      </c>
      <c r="J5" s="25" t="s">
        <v>29</v>
      </c>
      <c r="K5" s="25" t="s">
        <v>28</v>
      </c>
      <c r="L5" s="25" t="s">
        <v>27</v>
      </c>
    </row>
    <row r="6" spans="2:12" x14ac:dyDescent="0.3">
      <c r="B6" s="65" t="s">
        <v>35</v>
      </c>
      <c r="C6" s="64">
        <v>2023</v>
      </c>
      <c r="D6" s="44" t="s">
        <v>26</v>
      </c>
      <c r="E6" s="46">
        <v>418.53379999999999</v>
      </c>
      <c r="F6" s="46">
        <v>425.9837</v>
      </c>
      <c r="G6" s="46">
        <v>433.05509999999998</v>
      </c>
      <c r="H6" s="46">
        <v>437.60219999999998</v>
      </c>
      <c r="I6" s="46">
        <v>441.01549999999997</v>
      </c>
      <c r="J6" s="46">
        <v>442.95589999999999</v>
      </c>
      <c r="K6" s="46">
        <v>444.28480000000002</v>
      </c>
      <c r="L6" s="46">
        <v>446.50619999999998</v>
      </c>
    </row>
    <row r="7" spans="2:12" x14ac:dyDescent="0.3">
      <c r="B7" s="66"/>
      <c r="C7" s="62"/>
      <c r="D7" s="44">
        <v>4</v>
      </c>
      <c r="E7" s="46">
        <v>797.08780000000002</v>
      </c>
      <c r="F7" s="46">
        <v>484.01190000000003</v>
      </c>
      <c r="G7" s="46">
        <v>858.03229999999996</v>
      </c>
      <c r="H7" s="46">
        <v>793.67520000000002</v>
      </c>
      <c r="I7" s="46">
        <v>758.40880000000004</v>
      </c>
      <c r="J7" s="46">
        <v>835.39480000000003</v>
      </c>
      <c r="K7" s="46">
        <v>782.04340000000002</v>
      </c>
      <c r="L7" s="46">
        <v>770.19420000000002</v>
      </c>
    </row>
    <row r="8" spans="2:12" x14ac:dyDescent="0.3">
      <c r="B8" s="66"/>
      <c r="C8" s="62"/>
      <c r="D8" s="63" t="s">
        <v>25</v>
      </c>
      <c r="E8" s="63">
        <v>956.50530000000003</v>
      </c>
      <c r="F8" s="63">
        <v>940.81420000000003</v>
      </c>
      <c r="G8" s="63">
        <v>1029.6387</v>
      </c>
      <c r="H8" s="63">
        <v>952.41</v>
      </c>
      <c r="I8" s="63">
        <v>910.09050000000002</v>
      </c>
      <c r="J8" s="63">
        <v>1002.4136999999999</v>
      </c>
      <c r="K8" s="63">
        <v>938.452</v>
      </c>
      <c r="L8" s="63">
        <v>924.23299999999995</v>
      </c>
    </row>
    <row r="9" spans="2:12" x14ac:dyDescent="0.3">
      <c r="B9" s="66"/>
      <c r="C9" s="62"/>
      <c r="D9" s="64"/>
      <c r="E9" s="64"/>
      <c r="F9" s="64"/>
      <c r="G9" s="64"/>
      <c r="H9" s="64"/>
      <c r="I9" s="64"/>
      <c r="J9" s="64"/>
      <c r="K9" s="64"/>
      <c r="L9" s="64"/>
    </row>
    <row r="10" spans="2:12" x14ac:dyDescent="0.3">
      <c r="B10" s="66"/>
      <c r="C10" s="25"/>
      <c r="D10" s="44"/>
      <c r="E10" s="47" t="s">
        <v>34</v>
      </c>
      <c r="F10" s="25" t="s">
        <v>33</v>
      </c>
      <c r="G10" s="25" t="s">
        <v>32</v>
      </c>
      <c r="H10" s="25" t="s">
        <v>31</v>
      </c>
      <c r="I10" s="25" t="s">
        <v>30</v>
      </c>
      <c r="J10" s="25" t="s">
        <v>29</v>
      </c>
      <c r="K10" s="25" t="s">
        <v>28</v>
      </c>
      <c r="L10" s="25" t="s">
        <v>27</v>
      </c>
    </row>
    <row r="11" spans="2:12" x14ac:dyDescent="0.3">
      <c r="B11" s="66"/>
      <c r="C11" s="62">
        <v>2022</v>
      </c>
      <c r="D11" s="44" t="s">
        <v>26</v>
      </c>
      <c r="E11" s="46">
        <v>352.2611</v>
      </c>
      <c r="F11" s="46">
        <v>362.82889999999998</v>
      </c>
      <c r="G11" s="46">
        <v>380.97030000000001</v>
      </c>
      <c r="H11" s="46">
        <v>384.78</v>
      </c>
      <c r="I11" s="46">
        <v>404.01900000000001</v>
      </c>
      <c r="J11" s="46">
        <v>415.37479999999999</v>
      </c>
      <c r="K11" s="46">
        <v>400.4742</v>
      </c>
      <c r="L11" s="46">
        <v>418.7903</v>
      </c>
    </row>
    <row r="12" spans="2:12" x14ac:dyDescent="0.3">
      <c r="B12" s="66"/>
      <c r="C12" s="62"/>
      <c r="D12" s="44">
        <v>4</v>
      </c>
      <c r="E12" s="46">
        <v>704.5222</v>
      </c>
      <c r="F12" s="46">
        <v>725.65779999999995</v>
      </c>
      <c r="G12" s="46">
        <v>761.94069999999999</v>
      </c>
      <c r="H12" s="46">
        <v>769.56010000000003</v>
      </c>
      <c r="I12" s="46">
        <v>808.03809999999999</v>
      </c>
      <c r="J12" s="46">
        <v>830.74959999999999</v>
      </c>
      <c r="K12" s="46">
        <v>800.95849999999996</v>
      </c>
      <c r="L12" s="46">
        <v>837.5806</v>
      </c>
    </row>
    <row r="13" spans="2:12" x14ac:dyDescent="0.3">
      <c r="B13" s="66"/>
      <c r="C13" s="62"/>
      <c r="D13" s="63" t="s">
        <v>25</v>
      </c>
      <c r="E13" s="63">
        <v>845.42660000000001</v>
      </c>
      <c r="F13" s="63">
        <v>870.7894</v>
      </c>
      <c r="G13" s="63">
        <v>914.3288</v>
      </c>
      <c r="H13" s="63">
        <v>923.47209999999995</v>
      </c>
      <c r="I13" s="63">
        <v>969.64570000000003</v>
      </c>
      <c r="J13" s="67">
        <v>996.89949999999999</v>
      </c>
      <c r="K13" s="67">
        <v>961.15020000000004</v>
      </c>
      <c r="L13" s="67">
        <v>1005.0967000000001</v>
      </c>
    </row>
    <row r="14" spans="2:12" x14ac:dyDescent="0.3">
      <c r="B14" s="66"/>
      <c r="C14" s="62"/>
      <c r="D14" s="64"/>
      <c r="E14" s="64"/>
      <c r="F14" s="64"/>
      <c r="G14" s="64"/>
      <c r="H14" s="64"/>
      <c r="I14" s="64"/>
      <c r="J14" s="68"/>
      <c r="K14" s="68"/>
      <c r="L14" s="68"/>
    </row>
    <row r="15" spans="2:12" x14ac:dyDescent="0.3">
      <c r="B15" s="66"/>
      <c r="C15" s="25"/>
      <c r="D15" s="44"/>
      <c r="E15" s="47" t="s">
        <v>34</v>
      </c>
      <c r="F15" s="25" t="s">
        <v>33</v>
      </c>
      <c r="G15" s="25" t="s">
        <v>32</v>
      </c>
      <c r="H15" s="25" t="s">
        <v>31</v>
      </c>
      <c r="I15" s="25" t="s">
        <v>30</v>
      </c>
      <c r="J15" s="25" t="s">
        <v>29</v>
      </c>
      <c r="K15" s="25" t="s">
        <v>28</v>
      </c>
      <c r="L15" s="25" t="s">
        <v>27</v>
      </c>
    </row>
    <row r="16" spans="2:12" x14ac:dyDescent="0.3">
      <c r="B16" s="66"/>
      <c r="C16" s="62">
        <v>2021</v>
      </c>
      <c r="D16" s="44" t="s">
        <v>26</v>
      </c>
      <c r="E16" s="46">
        <v>294.733</v>
      </c>
      <c r="F16" s="46">
        <v>298.0127</v>
      </c>
      <c r="G16" s="46">
        <v>310.8578</v>
      </c>
      <c r="H16" s="46">
        <v>300.89679999999998</v>
      </c>
      <c r="I16" s="46">
        <v>302.50940000000003</v>
      </c>
      <c r="J16" s="46">
        <v>310.39339999999999</v>
      </c>
      <c r="K16" s="46">
        <v>308.65660000000003</v>
      </c>
      <c r="L16" s="46">
        <v>315.42189999999999</v>
      </c>
    </row>
    <row r="17" spans="2:12" x14ac:dyDescent="0.3">
      <c r="B17" s="66"/>
      <c r="C17" s="62"/>
      <c r="D17" s="44">
        <v>4</v>
      </c>
      <c r="E17" s="46">
        <v>572.40099999999995</v>
      </c>
      <c r="F17" s="46">
        <v>578.125</v>
      </c>
      <c r="G17" s="46">
        <v>583.90620000000001</v>
      </c>
      <c r="H17" s="46">
        <v>589.74530000000004</v>
      </c>
      <c r="I17" s="46">
        <v>595.64269999999999</v>
      </c>
      <c r="J17" s="46">
        <v>601.5992</v>
      </c>
      <c r="K17" s="46">
        <v>607.61519999999996</v>
      </c>
      <c r="L17" s="46">
        <v>625.84360000000004</v>
      </c>
    </row>
    <row r="18" spans="2:12" x14ac:dyDescent="0.3">
      <c r="B18" s="66"/>
      <c r="C18" s="62"/>
      <c r="D18" s="63" t="s">
        <v>25</v>
      </c>
      <c r="E18" s="63">
        <v>686.88120000000004</v>
      </c>
      <c r="F18" s="63">
        <v>693.75</v>
      </c>
      <c r="G18" s="63">
        <v>700.6875</v>
      </c>
      <c r="H18" s="63">
        <v>707.6943</v>
      </c>
      <c r="I18" s="63">
        <v>714.7713</v>
      </c>
      <c r="J18" s="63">
        <v>721.91899999999998</v>
      </c>
      <c r="K18" s="63">
        <v>729.13819999999998</v>
      </c>
      <c r="L18" s="63">
        <v>751.01229999999998</v>
      </c>
    </row>
    <row r="19" spans="2:12" x14ac:dyDescent="0.3">
      <c r="B19" s="66"/>
      <c r="C19" s="62"/>
      <c r="D19" s="64"/>
      <c r="E19" s="64"/>
      <c r="F19" s="64"/>
      <c r="G19" s="64"/>
      <c r="H19" s="64"/>
      <c r="I19" s="64"/>
      <c r="J19" s="64"/>
      <c r="K19" s="64"/>
      <c r="L19" s="64"/>
    </row>
    <row r="20" spans="2:12" x14ac:dyDescent="0.3">
      <c r="B20" s="66"/>
      <c r="C20" s="25"/>
      <c r="D20" s="44"/>
      <c r="E20" s="47" t="s">
        <v>34</v>
      </c>
      <c r="F20" s="25" t="s">
        <v>33</v>
      </c>
      <c r="G20" s="25" t="s">
        <v>32</v>
      </c>
      <c r="H20" s="25" t="s">
        <v>31</v>
      </c>
      <c r="I20" s="25" t="s">
        <v>30</v>
      </c>
      <c r="J20" s="25" t="s">
        <v>29</v>
      </c>
      <c r="K20" s="25" t="s">
        <v>28</v>
      </c>
      <c r="L20" s="25" t="s">
        <v>27</v>
      </c>
    </row>
    <row r="21" spans="2:12" x14ac:dyDescent="0.3">
      <c r="B21" s="66"/>
      <c r="C21" s="62">
        <v>2020</v>
      </c>
      <c r="D21" s="44" t="s">
        <v>26</v>
      </c>
      <c r="E21" s="46">
        <v>295.54849999999999</v>
      </c>
      <c r="F21" s="46">
        <v>296.80130000000003</v>
      </c>
      <c r="G21" s="46">
        <v>298.92540000000002</v>
      </c>
      <c r="H21" s="46">
        <v>300.60610000000003</v>
      </c>
      <c r="I21" s="46">
        <v>301.09030000000001</v>
      </c>
      <c r="J21" s="46">
        <v>295.8897</v>
      </c>
      <c r="K21" s="46">
        <v>295.8897</v>
      </c>
      <c r="L21" s="46">
        <v>295.88990000000001</v>
      </c>
    </row>
    <row r="22" spans="2:12" x14ac:dyDescent="0.3">
      <c r="B22" s="66"/>
      <c r="C22" s="62"/>
      <c r="D22" s="44">
        <v>4</v>
      </c>
      <c r="E22" s="46">
        <v>565.55939999999998</v>
      </c>
      <c r="F22" s="46">
        <v>566.44449999999995</v>
      </c>
      <c r="G22" s="46">
        <v>597.85090000000002</v>
      </c>
      <c r="H22" s="46">
        <v>592.68899999999996</v>
      </c>
      <c r="I22" s="46">
        <v>576.68039999999996</v>
      </c>
      <c r="J22" s="46">
        <v>566.71969999999999</v>
      </c>
      <c r="K22" s="46">
        <v>566.71969999999999</v>
      </c>
      <c r="L22" s="46">
        <v>566.71969999999999</v>
      </c>
    </row>
    <row r="23" spans="2:12" x14ac:dyDescent="0.3">
      <c r="B23" s="66"/>
      <c r="C23" s="62"/>
      <c r="D23" s="63" t="s">
        <v>25</v>
      </c>
      <c r="E23" s="63">
        <v>678.6712</v>
      </c>
      <c r="F23" s="63">
        <v>679.73350000000005</v>
      </c>
      <c r="G23" s="63">
        <v>717.42110000000002</v>
      </c>
      <c r="H23" s="63">
        <v>711.22730000000001</v>
      </c>
      <c r="I23" s="63">
        <v>692.01059999999995</v>
      </c>
      <c r="J23" s="63">
        <v>680.06359999999995</v>
      </c>
      <c r="K23" s="63">
        <v>680.06359999999995</v>
      </c>
      <c r="L23" s="63">
        <v>680.03359999999998</v>
      </c>
    </row>
    <row r="24" spans="2:12" x14ac:dyDescent="0.3">
      <c r="B24" s="66"/>
      <c r="C24" s="62"/>
      <c r="D24" s="64"/>
      <c r="E24" s="64"/>
      <c r="F24" s="64"/>
      <c r="G24" s="64"/>
      <c r="H24" s="64"/>
      <c r="I24" s="64"/>
      <c r="J24" s="64"/>
      <c r="K24" s="64"/>
      <c r="L24" s="64"/>
    </row>
    <row r="25" spans="2:12" x14ac:dyDescent="0.3">
      <c r="B25" s="66"/>
      <c r="C25" s="25"/>
      <c r="D25" s="44"/>
      <c r="E25" s="47" t="s">
        <v>34</v>
      </c>
      <c r="F25" s="25" t="s">
        <v>33</v>
      </c>
      <c r="G25" s="25" t="s">
        <v>32</v>
      </c>
      <c r="H25" s="25" t="s">
        <v>31</v>
      </c>
      <c r="I25" s="25" t="s">
        <v>30</v>
      </c>
      <c r="J25" s="25" t="s">
        <v>29</v>
      </c>
      <c r="K25" s="25" t="s">
        <v>28</v>
      </c>
      <c r="L25" s="25" t="s">
        <v>27</v>
      </c>
    </row>
    <row r="26" spans="2:12" x14ac:dyDescent="0.3">
      <c r="B26" s="66"/>
      <c r="C26" s="62">
        <v>2019</v>
      </c>
      <c r="D26" s="44" t="s">
        <v>26</v>
      </c>
      <c r="E26" s="46">
        <v>284.72879999999998</v>
      </c>
      <c r="F26" s="46">
        <v>286.43299999999999</v>
      </c>
      <c r="G26" s="25">
        <v>288.07929999999999</v>
      </c>
      <c r="H26" s="46">
        <v>289.32920000000001</v>
      </c>
      <c r="I26" s="46">
        <v>290.76179999999999</v>
      </c>
      <c r="J26" s="46">
        <v>291.67619999999999</v>
      </c>
      <c r="K26" s="46">
        <v>292.44490000000002</v>
      </c>
      <c r="L26" s="46">
        <v>293.90980000000002</v>
      </c>
    </row>
    <row r="27" spans="2:12" x14ac:dyDescent="0.3">
      <c r="B27" s="66"/>
      <c r="C27" s="62"/>
      <c r="D27" s="44">
        <v>4</v>
      </c>
      <c r="E27" s="46">
        <v>454.56849999999997</v>
      </c>
      <c r="F27" s="46">
        <v>562.87940000000003</v>
      </c>
      <c r="G27" s="46">
        <v>570.17420000000004</v>
      </c>
      <c r="H27" s="46">
        <v>554.93050000000005</v>
      </c>
      <c r="I27" s="46">
        <v>530.45590000000004</v>
      </c>
      <c r="J27" s="46">
        <v>527.91110000000003</v>
      </c>
      <c r="K27" s="46">
        <v>532.47220000000004</v>
      </c>
      <c r="L27" s="46">
        <v>539.43150000000003</v>
      </c>
    </row>
    <row r="28" spans="2:12" x14ac:dyDescent="0.3">
      <c r="B28" s="66"/>
      <c r="C28" s="62"/>
      <c r="D28" s="63" t="s">
        <v>25</v>
      </c>
      <c r="E28" s="63">
        <v>648.68209999999999</v>
      </c>
      <c r="F28" s="63">
        <v>675.45529999999997</v>
      </c>
      <c r="G28" s="63">
        <v>684.20910000000003</v>
      </c>
      <c r="H28" s="63">
        <v>665.91660000000002</v>
      </c>
      <c r="I28" s="63">
        <v>636.55190000000005</v>
      </c>
      <c r="J28" s="63">
        <v>633.49339999999995</v>
      </c>
      <c r="K28" s="63">
        <v>638.84659999999997</v>
      </c>
      <c r="L28" s="63">
        <v>647.31780000000003</v>
      </c>
    </row>
    <row r="29" spans="2:12" x14ac:dyDescent="0.3">
      <c r="B29" s="66"/>
      <c r="C29" s="62"/>
      <c r="D29" s="64"/>
      <c r="E29" s="64"/>
      <c r="F29" s="64"/>
      <c r="G29" s="64"/>
      <c r="H29" s="64"/>
      <c r="I29" s="64"/>
      <c r="J29" s="64"/>
      <c r="K29" s="64"/>
      <c r="L29" s="64"/>
    </row>
    <row r="30" spans="2:12" x14ac:dyDescent="0.3">
      <c r="B30" s="66"/>
      <c r="C30" s="25"/>
      <c r="D30" s="44"/>
      <c r="E30" s="47" t="s">
        <v>34</v>
      </c>
      <c r="F30" s="25" t="s">
        <v>33</v>
      </c>
      <c r="G30" s="25" t="s">
        <v>32</v>
      </c>
      <c r="H30" s="25" t="s">
        <v>31</v>
      </c>
      <c r="I30" s="25" t="s">
        <v>30</v>
      </c>
      <c r="J30" s="25" t="s">
        <v>29</v>
      </c>
      <c r="K30" s="25" t="s">
        <v>28</v>
      </c>
      <c r="L30" s="25" t="s">
        <v>27</v>
      </c>
    </row>
    <row r="31" spans="2:12" x14ac:dyDescent="0.3">
      <c r="B31" s="66"/>
      <c r="C31" s="62">
        <v>2018</v>
      </c>
      <c r="D31" s="44" t="s">
        <v>26</v>
      </c>
      <c r="E31" s="46">
        <v>275.95089999999999</v>
      </c>
      <c r="F31" s="46">
        <v>277.67989999999998</v>
      </c>
      <c r="G31" s="46">
        <v>279.65039999999999</v>
      </c>
      <c r="H31" s="46">
        <v>280.32190000000003</v>
      </c>
      <c r="I31" s="46">
        <v>281.6164</v>
      </c>
      <c r="J31" s="46">
        <v>282.33080000000001</v>
      </c>
      <c r="K31" s="46">
        <v>282.76740000000001</v>
      </c>
      <c r="L31" s="46">
        <v>282.40679999999998</v>
      </c>
    </row>
    <row r="32" spans="2:12" x14ac:dyDescent="0.3">
      <c r="B32" s="66"/>
      <c r="C32" s="62"/>
      <c r="D32" s="44">
        <v>4</v>
      </c>
      <c r="E32" s="46">
        <v>492.32580000000002</v>
      </c>
      <c r="F32" s="46">
        <v>499.0883</v>
      </c>
      <c r="G32" s="46">
        <v>513.32159999999999</v>
      </c>
      <c r="H32" s="46">
        <v>514.26819999999998</v>
      </c>
      <c r="I32" s="46">
        <v>506.39690000000002</v>
      </c>
      <c r="J32" s="46">
        <v>510.25119999999998</v>
      </c>
      <c r="K32" s="46">
        <v>405.49509999999998</v>
      </c>
      <c r="L32" s="46">
        <v>500.92669999999998</v>
      </c>
    </row>
    <row r="33" spans="2:12" x14ac:dyDescent="0.3">
      <c r="B33" s="66"/>
      <c r="C33" s="62"/>
      <c r="D33" s="63" t="s">
        <v>25</v>
      </c>
      <c r="E33" s="63">
        <v>590.79089999999997</v>
      </c>
      <c r="F33" s="63">
        <v>598.90719999999999</v>
      </c>
      <c r="G33" s="63">
        <v>615.98159999999996</v>
      </c>
      <c r="H33" s="63">
        <v>617.12180000000001</v>
      </c>
      <c r="I33" s="63">
        <v>607.67529999999999</v>
      </c>
      <c r="J33" s="63">
        <v>612.25819999999999</v>
      </c>
      <c r="K33" s="63">
        <v>606.59410000000003</v>
      </c>
      <c r="L33" s="63">
        <v>601.11289999999997</v>
      </c>
    </row>
    <row r="34" spans="2:12" x14ac:dyDescent="0.3">
      <c r="B34" s="66"/>
      <c r="C34" s="62"/>
      <c r="D34" s="64"/>
      <c r="E34" s="64"/>
      <c r="F34" s="64"/>
      <c r="G34" s="64"/>
      <c r="H34" s="64"/>
      <c r="I34" s="64"/>
      <c r="J34" s="64"/>
      <c r="K34" s="64"/>
      <c r="L34" s="64"/>
    </row>
    <row r="39" spans="2:12" x14ac:dyDescent="0.3">
      <c r="B39" s="37" t="s">
        <v>17</v>
      </c>
      <c r="C39" s="37" t="s">
        <v>16</v>
      </c>
      <c r="D39" s="38" t="s">
        <v>15</v>
      </c>
      <c r="E39" s="38" t="s">
        <v>14</v>
      </c>
      <c r="F39" s="37" t="s">
        <v>13</v>
      </c>
      <c r="G39" s="37" t="s">
        <v>12</v>
      </c>
      <c r="H39" s="43" t="s">
        <v>24</v>
      </c>
      <c r="I39" s="43" t="s">
        <v>23</v>
      </c>
    </row>
    <row r="40" spans="2:12" x14ac:dyDescent="0.3">
      <c r="B40" s="35">
        <v>310.38799999999998</v>
      </c>
      <c r="C40" s="36">
        <v>48.707999999999998</v>
      </c>
      <c r="D40" s="36">
        <v>62.773499999999999</v>
      </c>
      <c r="E40" s="36">
        <v>276.70010000000002</v>
      </c>
      <c r="F40" s="35">
        <v>19.3948</v>
      </c>
      <c r="G40" s="35">
        <v>66.047499999999999</v>
      </c>
      <c r="H40" s="42">
        <v>784.01189999999997</v>
      </c>
      <c r="I40" s="41">
        <v>784.01189999999997</v>
      </c>
    </row>
    <row r="41" spans="2:12" x14ac:dyDescent="0.3">
      <c r="B41" s="37" t="s">
        <v>17</v>
      </c>
      <c r="C41" s="37" t="s">
        <v>16</v>
      </c>
      <c r="D41" s="39" t="s">
        <v>15</v>
      </c>
      <c r="E41" s="38" t="s">
        <v>14</v>
      </c>
      <c r="F41" s="37" t="s">
        <v>13</v>
      </c>
      <c r="G41" s="37" t="s">
        <v>12</v>
      </c>
    </row>
    <row r="42" spans="2:12" x14ac:dyDescent="0.3">
      <c r="B42" s="40">
        <v>321.21660000000003</v>
      </c>
      <c r="C42" s="35">
        <v>40.870199999999997</v>
      </c>
      <c r="D42" s="36">
        <v>61.035400000000003</v>
      </c>
      <c r="E42" s="36">
        <v>267.6567</v>
      </c>
      <c r="F42" s="35">
        <v>22.994499999999999</v>
      </c>
      <c r="G42" s="35">
        <v>68.27</v>
      </c>
    </row>
    <row r="43" spans="2:12" x14ac:dyDescent="0.3">
      <c r="B43" s="37" t="s">
        <v>17</v>
      </c>
      <c r="C43" s="37" t="s">
        <v>16</v>
      </c>
      <c r="D43" s="39" t="s">
        <v>15</v>
      </c>
      <c r="E43" s="38" t="s">
        <v>14</v>
      </c>
      <c r="F43" s="37" t="s">
        <v>13</v>
      </c>
      <c r="G43" s="37" t="s">
        <v>12</v>
      </c>
    </row>
    <row r="44" spans="2:12" x14ac:dyDescent="0.3">
      <c r="B44" s="35">
        <v>289.21749999999997</v>
      </c>
      <c r="C44" s="35">
        <v>48.531300000000002</v>
      </c>
      <c r="D44" s="36">
        <v>57.007399999999997</v>
      </c>
      <c r="E44" s="36">
        <v>262.11579999999998</v>
      </c>
      <c r="F44" s="35">
        <v>36.447000000000003</v>
      </c>
      <c r="G44" s="35">
        <v>65.089799999999997</v>
      </c>
    </row>
    <row r="46" spans="2:12" ht="22.95" customHeight="1" x14ac:dyDescent="0.3">
      <c r="B46" s="34" t="s">
        <v>17</v>
      </c>
      <c r="C46" s="34" t="s">
        <v>21</v>
      </c>
      <c r="D46" s="29" t="s">
        <v>15</v>
      </c>
      <c r="E46" s="29" t="s">
        <v>20</v>
      </c>
      <c r="F46" s="34" t="s">
        <v>19</v>
      </c>
      <c r="G46" s="34" t="s">
        <v>18</v>
      </c>
      <c r="K46" t="s">
        <v>22</v>
      </c>
    </row>
    <row r="47" spans="2:12" ht="28.05" customHeight="1" x14ac:dyDescent="0.3">
      <c r="B47" s="33">
        <v>189.21530000000001</v>
      </c>
      <c r="C47" s="32">
        <v>30.8521</v>
      </c>
      <c r="D47" s="31">
        <v>35.635399999999997</v>
      </c>
      <c r="E47" s="30">
        <v>166.8948</v>
      </c>
      <c r="F47" s="30">
        <v>28.7422</v>
      </c>
      <c r="G47" s="29">
        <v>40.686</v>
      </c>
    </row>
    <row r="49" spans="1:7" x14ac:dyDescent="0.3">
      <c r="A49" s="62">
        <v>2018</v>
      </c>
      <c r="B49" s="28" t="s">
        <v>17</v>
      </c>
      <c r="C49" s="28" t="s">
        <v>16</v>
      </c>
      <c r="D49" s="28" t="s">
        <v>15</v>
      </c>
      <c r="E49" s="28" t="s">
        <v>14</v>
      </c>
      <c r="F49" s="28" t="s">
        <v>13</v>
      </c>
      <c r="G49" s="28" t="s">
        <v>12</v>
      </c>
    </row>
    <row r="50" spans="1:7" x14ac:dyDescent="0.3">
      <c r="A50" s="62"/>
      <c r="B50" s="24">
        <v>253.7774</v>
      </c>
      <c r="C50" s="24">
        <v>38.790500000000002</v>
      </c>
      <c r="D50" s="24">
        <v>46.171300000000002</v>
      </c>
      <c r="E50" s="24">
        <v>200.03210000000001</v>
      </c>
      <c r="F50" s="24">
        <v>7.6040000000000001</v>
      </c>
      <c r="G50" s="24">
        <v>46.314100000000003</v>
      </c>
    </row>
    <row r="51" spans="1:7" x14ac:dyDescent="0.3">
      <c r="A51" s="62">
        <v>2020</v>
      </c>
      <c r="B51" s="28" t="s">
        <v>17</v>
      </c>
      <c r="C51" s="28" t="s">
        <v>21</v>
      </c>
      <c r="D51" s="28" t="s">
        <v>15</v>
      </c>
      <c r="E51" s="28" t="s">
        <v>20</v>
      </c>
      <c r="F51" s="28" t="s">
        <v>19</v>
      </c>
      <c r="G51" s="28" t="s">
        <v>18</v>
      </c>
    </row>
    <row r="52" spans="1:7" x14ac:dyDescent="0.3">
      <c r="A52" s="62"/>
      <c r="B52" s="24">
        <v>189.21530000000001</v>
      </c>
      <c r="C52" s="27">
        <v>30.8521</v>
      </c>
      <c r="D52" s="24">
        <v>35.635399999999997</v>
      </c>
      <c r="E52" s="24">
        <v>166.8948</v>
      </c>
      <c r="F52" s="24">
        <v>28.7422</v>
      </c>
      <c r="G52" s="27">
        <v>40.686</v>
      </c>
    </row>
    <row r="53" spans="1:7" x14ac:dyDescent="0.3">
      <c r="A53" s="62">
        <v>2023</v>
      </c>
      <c r="B53" s="26" t="s">
        <v>17</v>
      </c>
      <c r="C53" s="26" t="s">
        <v>16</v>
      </c>
      <c r="D53" s="26" t="s">
        <v>15</v>
      </c>
      <c r="E53" s="26" t="s">
        <v>14</v>
      </c>
      <c r="F53" s="26" t="s">
        <v>13</v>
      </c>
      <c r="G53" s="26" t="s">
        <v>12</v>
      </c>
    </row>
    <row r="54" spans="1:7" x14ac:dyDescent="0.3">
      <c r="A54" s="62"/>
      <c r="B54" s="24">
        <v>321.21660000000003</v>
      </c>
      <c r="C54" s="24">
        <v>40.870199999999997</v>
      </c>
      <c r="D54" s="24">
        <v>61.035400000000003</v>
      </c>
      <c r="E54" s="24">
        <v>267.6567</v>
      </c>
      <c r="F54" s="24">
        <v>22.994499999999999</v>
      </c>
      <c r="G54" s="24">
        <v>68.27</v>
      </c>
    </row>
  </sheetData>
  <mergeCells count="66">
    <mergeCell ref="E4:L4"/>
    <mergeCell ref="B2:E2"/>
    <mergeCell ref="C6:C9"/>
    <mergeCell ref="C11:C14"/>
    <mergeCell ref="C16:C19"/>
    <mergeCell ref="H8:H9"/>
    <mergeCell ref="I8:I9"/>
    <mergeCell ref="D18:D19"/>
    <mergeCell ref="H13:H14"/>
    <mergeCell ref="I13:I14"/>
    <mergeCell ref="D8:D9"/>
    <mergeCell ref="E8:E9"/>
    <mergeCell ref="F8:F9"/>
    <mergeCell ref="G8:G9"/>
    <mergeCell ref="D13:D14"/>
    <mergeCell ref="E13:E14"/>
    <mergeCell ref="E23:E24"/>
    <mergeCell ref="E33:E34"/>
    <mergeCell ref="F13:F14"/>
    <mergeCell ref="G13:G14"/>
    <mergeCell ref="E18:E19"/>
    <mergeCell ref="F18:F19"/>
    <mergeCell ref="G18:G19"/>
    <mergeCell ref="E28:E29"/>
    <mergeCell ref="F28:F29"/>
    <mergeCell ref="G28:G29"/>
    <mergeCell ref="F23:F24"/>
    <mergeCell ref="G23:G24"/>
    <mergeCell ref="H23:H24"/>
    <mergeCell ref="I23:I24"/>
    <mergeCell ref="D33:D34"/>
    <mergeCell ref="D23:D24"/>
    <mergeCell ref="D28:D29"/>
    <mergeCell ref="J8:J9"/>
    <mergeCell ref="K18:K19"/>
    <mergeCell ref="L18:L19"/>
    <mergeCell ref="H18:H19"/>
    <mergeCell ref="I18:I19"/>
    <mergeCell ref="J23:J24"/>
    <mergeCell ref="K23:K24"/>
    <mergeCell ref="L23:L24"/>
    <mergeCell ref="J18:J19"/>
    <mergeCell ref="A49:A50"/>
    <mergeCell ref="J28:J29"/>
    <mergeCell ref="C31:C34"/>
    <mergeCell ref="B6:B34"/>
    <mergeCell ref="C21:C24"/>
    <mergeCell ref="H28:H29"/>
    <mergeCell ref="I28:I29"/>
    <mergeCell ref="K8:K9"/>
    <mergeCell ref="L8:L9"/>
    <mergeCell ref="J13:J14"/>
    <mergeCell ref="K13:K14"/>
    <mergeCell ref="L13:L14"/>
    <mergeCell ref="A53:A54"/>
    <mergeCell ref="K28:K29"/>
    <mergeCell ref="L28:L29"/>
    <mergeCell ref="J33:J34"/>
    <mergeCell ref="K33:K34"/>
    <mergeCell ref="L33:L34"/>
    <mergeCell ref="F33:F34"/>
    <mergeCell ref="G33:G34"/>
    <mergeCell ref="H33:H34"/>
    <mergeCell ref="I33:I34"/>
    <mergeCell ref="A51:A52"/>
    <mergeCell ref="C26:C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2A15-18D8-442C-8CD4-8046A299658A}">
  <dimension ref="A2:P302"/>
  <sheetViews>
    <sheetView tabSelected="1" topLeftCell="B1" workbookViewId="0">
      <selection activeCell="E10" sqref="E10"/>
    </sheetView>
  </sheetViews>
  <sheetFormatPr baseColWidth="10" defaultRowHeight="14.4" x14ac:dyDescent="0.3"/>
  <cols>
    <col min="1" max="1" width="7.109375" bestFit="1" customWidth="1"/>
    <col min="2" max="2" width="7.33203125" bestFit="1" customWidth="1"/>
    <col min="3" max="3" width="10.77734375" bestFit="1" customWidth="1"/>
    <col min="4" max="4" width="8.33203125" bestFit="1" customWidth="1"/>
    <col min="5" max="5" width="9.44140625" bestFit="1" customWidth="1"/>
    <col min="6" max="6" width="4" style="56" bestFit="1" customWidth="1"/>
    <col min="7" max="10" width="12" bestFit="1" customWidth="1"/>
    <col min="11" max="11" width="15" bestFit="1" customWidth="1"/>
    <col min="12" max="12" width="12" bestFit="1" customWidth="1"/>
    <col min="13" max="13" width="7.33203125" bestFit="1" customWidth="1"/>
    <col min="14" max="14" width="12.33203125" bestFit="1" customWidth="1"/>
    <col min="15" max="15" width="11.44140625" bestFit="1" customWidth="1"/>
    <col min="16" max="16" width="13" bestFit="1" customWidth="1"/>
  </cols>
  <sheetData>
    <row r="2" spans="1:16" ht="54" customHeight="1" x14ac:dyDescent="0.3">
      <c r="B2" s="51" t="s">
        <v>38</v>
      </c>
      <c r="C2" s="55" t="s">
        <v>41</v>
      </c>
      <c r="D2" s="55" t="s">
        <v>39</v>
      </c>
      <c r="E2" s="55" t="s">
        <v>40</v>
      </c>
      <c r="M2" s="25" t="s">
        <v>38</v>
      </c>
      <c r="N2" s="45" t="s">
        <v>42</v>
      </c>
      <c r="O2" s="45" t="s">
        <v>43</v>
      </c>
      <c r="P2" s="45" t="s">
        <v>44</v>
      </c>
    </row>
    <row r="3" spans="1:16" x14ac:dyDescent="0.3">
      <c r="A3" s="61">
        <v>43101</v>
      </c>
      <c r="B3" s="56">
        <v>1</v>
      </c>
      <c r="C3" s="57">
        <f>Hoja2!E31</f>
        <v>275.95089999999999</v>
      </c>
      <c r="D3" s="57">
        <f>Hoja2!E32</f>
        <v>492.32580000000002</v>
      </c>
      <c r="E3" s="57">
        <f>Hoja2!E33</f>
        <v>590.79089999999997</v>
      </c>
      <c r="F3" s="56">
        <v>61</v>
      </c>
      <c r="G3">
        <f>F3*J$3+J$4</f>
        <v>376.56518121909642</v>
      </c>
      <c r="H3">
        <f>F3*K$3+K$4</f>
        <v>766.60006358908777</v>
      </c>
      <c r="I3">
        <f>F3*L$3+L$4</f>
        <v>913.9204634441603</v>
      </c>
      <c r="J3">
        <f>SLOPE(C3:C62,B3:B62)</f>
        <v>1.9699220375106563</v>
      </c>
      <c r="K3">
        <f>SLOPE(D3:D62,B3:B62)</f>
        <v>5.2737202642796248</v>
      </c>
      <c r="L3">
        <f>SLOPE(E3:E62,B3:B62)</f>
        <v>5.9723203367433939</v>
      </c>
      <c r="M3" s="58">
        <v>44927</v>
      </c>
      <c r="N3" s="59">
        <f>G3*400</f>
        <v>150626.07248763856</v>
      </c>
      <c r="O3" s="59">
        <f>H3*400</f>
        <v>306640.02543563512</v>
      </c>
      <c r="P3" s="59">
        <f>I3*400</f>
        <v>365568.18537766411</v>
      </c>
    </row>
    <row r="4" spans="1:16" x14ac:dyDescent="0.3">
      <c r="A4" s="61">
        <v>43132</v>
      </c>
      <c r="B4" s="56">
        <v>2</v>
      </c>
      <c r="C4" s="57">
        <f>Hoja2!F31</f>
        <v>277.67989999999998</v>
      </c>
      <c r="D4" s="57">
        <f>Hoja2!F32</f>
        <v>499.0883</v>
      </c>
      <c r="E4" s="57">
        <f>Hoja2!F33</f>
        <v>598.90719999999999</v>
      </c>
      <c r="F4" s="56">
        <v>62</v>
      </c>
      <c r="G4">
        <f t="shared" ref="G4:G67" si="0">F4*J$3+J$4</f>
        <v>378.5351032566071</v>
      </c>
      <c r="H4">
        <f t="shared" ref="H4:H67" si="1">F4*K$3+K$4</f>
        <v>771.8737838533674</v>
      </c>
      <c r="I4">
        <f t="shared" ref="I4:I67" si="2">F4*L$3+L$4</f>
        <v>919.89278378090364</v>
      </c>
      <c r="J4">
        <f>INTERCEPT(C3:C62,B3:B62)</f>
        <v>256.39993693094641</v>
      </c>
      <c r="K4">
        <f>INTERCEPT(D3:D62,B3:B62)</f>
        <v>444.90312746803068</v>
      </c>
      <c r="L4">
        <f>INTERCEPT(E3:E62,B3:B62)</f>
        <v>549.60892290281322</v>
      </c>
      <c r="M4" s="58">
        <v>44958</v>
      </c>
      <c r="N4" s="59">
        <f t="shared" ref="N4:N67" si="3">G4*400</f>
        <v>151414.04130264284</v>
      </c>
      <c r="O4" s="59">
        <f t="shared" ref="O4:O67" si="4">H4*400</f>
        <v>308749.51354134694</v>
      </c>
      <c r="P4" s="59">
        <f t="shared" ref="P4:P67" si="5">I4*400</f>
        <v>367957.11351236148</v>
      </c>
    </row>
    <row r="5" spans="1:16" x14ac:dyDescent="0.3">
      <c r="A5" s="61">
        <v>43160</v>
      </c>
      <c r="B5" s="56">
        <v>3</v>
      </c>
      <c r="C5" s="57">
        <f>Hoja2!G31</f>
        <v>279.65039999999999</v>
      </c>
      <c r="D5" s="57">
        <f>Hoja2!G32</f>
        <v>513.32159999999999</v>
      </c>
      <c r="E5" s="57">
        <f>Hoja2!G33</f>
        <v>615.98159999999996</v>
      </c>
      <c r="F5" s="56">
        <v>63</v>
      </c>
      <c r="G5">
        <f t="shared" si="0"/>
        <v>380.50502529411779</v>
      </c>
      <c r="H5">
        <f t="shared" si="1"/>
        <v>777.14750411764703</v>
      </c>
      <c r="I5">
        <f t="shared" si="2"/>
        <v>925.86510411764698</v>
      </c>
      <c r="M5" s="58">
        <v>44986</v>
      </c>
      <c r="N5" s="59">
        <f t="shared" si="3"/>
        <v>152202.01011764712</v>
      </c>
      <c r="O5" s="59">
        <f t="shared" si="4"/>
        <v>310859.00164705882</v>
      </c>
      <c r="P5" s="59">
        <f t="shared" si="5"/>
        <v>370346.0416470588</v>
      </c>
    </row>
    <row r="6" spans="1:16" x14ac:dyDescent="0.3">
      <c r="A6" s="61">
        <v>43191</v>
      </c>
      <c r="B6" s="56">
        <v>4</v>
      </c>
      <c r="C6" s="57">
        <f>Hoja2!H31</f>
        <v>280.32190000000003</v>
      </c>
      <c r="D6" s="57">
        <f>Hoja2!H32</f>
        <v>514.26819999999998</v>
      </c>
      <c r="E6" s="57">
        <f>Hoja2!H33</f>
        <v>617.12180000000001</v>
      </c>
      <c r="F6" s="56">
        <v>64</v>
      </c>
      <c r="G6">
        <f t="shared" si="0"/>
        <v>382.47494733162841</v>
      </c>
      <c r="H6">
        <f t="shared" si="1"/>
        <v>782.42122438192666</v>
      </c>
      <c r="I6">
        <f t="shared" si="2"/>
        <v>931.83742445439043</v>
      </c>
      <c r="M6" s="58">
        <v>45017</v>
      </c>
      <c r="N6" s="59">
        <f t="shared" si="3"/>
        <v>152989.97893265137</v>
      </c>
      <c r="O6" s="59">
        <f t="shared" si="4"/>
        <v>312968.48975277069</v>
      </c>
      <c r="P6" s="59">
        <f t="shared" si="5"/>
        <v>372734.96978175617</v>
      </c>
    </row>
    <row r="7" spans="1:16" x14ac:dyDescent="0.3">
      <c r="A7" s="61">
        <v>43221</v>
      </c>
      <c r="B7" s="56">
        <v>5</v>
      </c>
      <c r="C7" s="57">
        <f>Hoja2!I31</f>
        <v>281.6164</v>
      </c>
      <c r="D7" s="57">
        <f>Hoja2!I32</f>
        <v>506.39690000000002</v>
      </c>
      <c r="E7" s="57">
        <f>Hoja2!I33</f>
        <v>607.67529999999999</v>
      </c>
      <c r="F7" s="56">
        <v>65</v>
      </c>
      <c r="G7">
        <f t="shared" si="0"/>
        <v>384.44486936913904</v>
      </c>
      <c r="H7">
        <f t="shared" si="1"/>
        <v>787.6949446462063</v>
      </c>
      <c r="I7">
        <f t="shared" si="2"/>
        <v>937.80974479113388</v>
      </c>
      <c r="K7" s="72">
        <f>SUM(N3:N302)</f>
        <v>80528223.099232733</v>
      </c>
      <c r="M7" s="58">
        <v>45047</v>
      </c>
      <c r="N7" s="59">
        <f t="shared" si="3"/>
        <v>153777.94774765562</v>
      </c>
      <c r="O7" s="59">
        <f t="shared" si="4"/>
        <v>315077.97785848251</v>
      </c>
      <c r="P7" s="59">
        <f t="shared" si="5"/>
        <v>375123.89791645354</v>
      </c>
    </row>
    <row r="8" spans="1:16" x14ac:dyDescent="0.3">
      <c r="A8" s="61">
        <v>43252</v>
      </c>
      <c r="B8" s="56">
        <v>6</v>
      </c>
      <c r="C8" s="57">
        <f>Hoja2!J31</f>
        <v>282.33080000000001</v>
      </c>
      <c r="D8" s="57">
        <f>Hoja2!J32</f>
        <v>510.25119999999998</v>
      </c>
      <c r="E8" s="57">
        <f>Hoja2!J33</f>
        <v>612.25819999999999</v>
      </c>
      <c r="F8" s="56">
        <v>66</v>
      </c>
      <c r="G8">
        <f t="shared" si="0"/>
        <v>386.41479140664973</v>
      </c>
      <c r="H8">
        <f t="shared" si="1"/>
        <v>792.96866491048593</v>
      </c>
      <c r="I8">
        <f t="shared" si="2"/>
        <v>943.78206512787722</v>
      </c>
      <c r="K8" s="72">
        <f>SUM(O3:O302)</f>
        <v>186602549.17186701</v>
      </c>
      <c r="M8" s="58">
        <v>45078</v>
      </c>
      <c r="N8" s="59">
        <f t="shared" si="3"/>
        <v>154565.9165626599</v>
      </c>
      <c r="O8" s="59">
        <f t="shared" si="4"/>
        <v>317187.46596419439</v>
      </c>
      <c r="P8" s="59">
        <f t="shared" si="5"/>
        <v>377512.82605115091</v>
      </c>
    </row>
    <row r="9" spans="1:16" x14ac:dyDescent="0.3">
      <c r="A9" s="61">
        <v>43282</v>
      </c>
      <c r="B9" s="56">
        <v>7</v>
      </c>
      <c r="C9" s="57">
        <f>Hoja2!K31</f>
        <v>282.76740000000001</v>
      </c>
      <c r="D9" s="57">
        <f>Hoja2!K32</f>
        <v>405.49509999999998</v>
      </c>
      <c r="E9" s="57">
        <f>Hoja2!K33</f>
        <v>606.59410000000003</v>
      </c>
      <c r="F9" s="56">
        <v>67</v>
      </c>
      <c r="G9">
        <f t="shared" si="0"/>
        <v>388.38471344416041</v>
      </c>
      <c r="H9">
        <f t="shared" si="1"/>
        <v>798.24238517476556</v>
      </c>
      <c r="I9">
        <f t="shared" si="2"/>
        <v>949.75438546462055</v>
      </c>
      <c r="K9" s="72">
        <f>SUM(P3:P302)</f>
        <v>216813882.4544757</v>
      </c>
      <c r="M9" s="58">
        <v>45108</v>
      </c>
      <c r="N9" s="59">
        <f t="shared" si="3"/>
        <v>155353.88537766418</v>
      </c>
      <c r="O9" s="59">
        <f t="shared" si="4"/>
        <v>319296.95406990621</v>
      </c>
      <c r="P9" s="59">
        <f t="shared" si="5"/>
        <v>379901.75418584823</v>
      </c>
    </row>
    <row r="10" spans="1:16" x14ac:dyDescent="0.3">
      <c r="A10" s="61">
        <v>43313</v>
      </c>
      <c r="B10" s="56">
        <v>8</v>
      </c>
      <c r="C10" s="57">
        <f>Hoja2!L31</f>
        <v>282.40679999999998</v>
      </c>
      <c r="D10" s="57">
        <f>Hoja2!L32</f>
        <v>500.92669999999998</v>
      </c>
      <c r="E10" s="57">
        <f>Hoja2!L33</f>
        <v>601.11289999999997</v>
      </c>
      <c r="F10" s="56">
        <v>68</v>
      </c>
      <c r="G10">
        <f t="shared" si="0"/>
        <v>390.35463548167104</v>
      </c>
      <c r="H10">
        <f t="shared" si="1"/>
        <v>803.51610543904519</v>
      </c>
      <c r="I10">
        <f t="shared" si="2"/>
        <v>955.72670580136401</v>
      </c>
      <c r="M10" s="58">
        <v>45139</v>
      </c>
      <c r="N10" s="59">
        <f t="shared" si="3"/>
        <v>156141.85419266843</v>
      </c>
      <c r="O10" s="59">
        <f t="shared" si="4"/>
        <v>321406.44217561808</v>
      </c>
      <c r="P10" s="59">
        <f t="shared" si="5"/>
        <v>382290.6823205456</v>
      </c>
    </row>
    <row r="11" spans="1:16" x14ac:dyDescent="0.3">
      <c r="A11" s="61">
        <v>43344</v>
      </c>
      <c r="B11" s="56">
        <v>9</v>
      </c>
      <c r="C11" s="57"/>
      <c r="D11" s="57"/>
      <c r="E11" s="57"/>
      <c r="F11" s="56">
        <v>69</v>
      </c>
      <c r="G11">
        <f t="shared" si="0"/>
        <v>392.32455751918167</v>
      </c>
      <c r="H11">
        <f t="shared" si="1"/>
        <v>808.78982570332482</v>
      </c>
      <c r="I11">
        <f t="shared" si="2"/>
        <v>961.69902613810746</v>
      </c>
      <c r="M11" s="58">
        <v>45170</v>
      </c>
      <c r="N11" s="59">
        <f t="shared" si="3"/>
        <v>156929.82300767268</v>
      </c>
      <c r="O11" s="59">
        <f t="shared" si="4"/>
        <v>323515.9302813299</v>
      </c>
      <c r="P11" s="59">
        <f t="shared" si="5"/>
        <v>384679.61045524298</v>
      </c>
    </row>
    <row r="12" spans="1:16" x14ac:dyDescent="0.3">
      <c r="A12" s="61">
        <v>43374</v>
      </c>
      <c r="B12" s="56">
        <v>10</v>
      </c>
      <c r="C12" s="57"/>
      <c r="D12" s="57"/>
      <c r="E12" s="57"/>
      <c r="F12" s="56">
        <v>70</v>
      </c>
      <c r="G12">
        <f t="shared" si="0"/>
        <v>394.29447955669235</v>
      </c>
      <c r="H12">
        <f t="shared" si="1"/>
        <v>814.06354596760434</v>
      </c>
      <c r="I12">
        <f t="shared" si="2"/>
        <v>967.67134647485079</v>
      </c>
      <c r="M12" s="58">
        <v>45200</v>
      </c>
      <c r="N12" s="59">
        <f t="shared" si="3"/>
        <v>157717.79182267695</v>
      </c>
      <c r="O12" s="59">
        <f t="shared" si="4"/>
        <v>325625.41838704172</v>
      </c>
      <c r="P12" s="59">
        <f t="shared" si="5"/>
        <v>387068.53858994029</v>
      </c>
    </row>
    <row r="13" spans="1:16" x14ac:dyDescent="0.3">
      <c r="A13" s="61">
        <v>43405</v>
      </c>
      <c r="B13" s="56">
        <v>11</v>
      </c>
      <c r="C13" s="57"/>
      <c r="D13" s="57"/>
      <c r="E13" s="57"/>
      <c r="F13" s="56">
        <v>71</v>
      </c>
      <c r="G13">
        <f t="shared" si="0"/>
        <v>396.26440159420304</v>
      </c>
      <c r="H13">
        <f t="shared" si="1"/>
        <v>819.33726623188409</v>
      </c>
      <c r="I13">
        <f t="shared" si="2"/>
        <v>973.64366681159413</v>
      </c>
      <c r="M13" s="58">
        <v>45231</v>
      </c>
      <c r="N13" s="59">
        <f t="shared" si="3"/>
        <v>158505.7606376812</v>
      </c>
      <c r="O13" s="59">
        <f t="shared" si="4"/>
        <v>327734.90649275365</v>
      </c>
      <c r="P13" s="59">
        <f t="shared" si="5"/>
        <v>389457.46672463766</v>
      </c>
    </row>
    <row r="14" spans="1:16" x14ac:dyDescent="0.3">
      <c r="A14" s="61">
        <v>43435</v>
      </c>
      <c r="B14" s="56">
        <v>12</v>
      </c>
      <c r="C14" s="57"/>
      <c r="D14" s="57"/>
      <c r="E14" s="57"/>
      <c r="F14" s="56">
        <v>72</v>
      </c>
      <c r="G14">
        <f t="shared" si="0"/>
        <v>398.23432363171366</v>
      </c>
      <c r="H14">
        <f t="shared" si="1"/>
        <v>824.6109864961636</v>
      </c>
      <c r="I14">
        <f t="shared" si="2"/>
        <v>979.61598714833758</v>
      </c>
      <c r="M14" s="58">
        <v>45261</v>
      </c>
      <c r="N14" s="59">
        <f t="shared" si="3"/>
        <v>159293.72945268545</v>
      </c>
      <c r="O14" s="59">
        <f t="shared" si="4"/>
        <v>329844.39459846541</v>
      </c>
      <c r="P14" s="59">
        <f t="shared" si="5"/>
        <v>391846.39485933504</v>
      </c>
    </row>
    <row r="15" spans="1:16" x14ac:dyDescent="0.3">
      <c r="A15" s="61">
        <v>43466</v>
      </c>
      <c r="B15" s="56">
        <v>13</v>
      </c>
      <c r="C15" s="57">
        <f>Hoja2!E26</f>
        <v>284.72879999999998</v>
      </c>
      <c r="D15" s="57">
        <f>Hoja2!E27</f>
        <v>454.56849999999997</v>
      </c>
      <c r="E15" s="57">
        <f>Hoja2!E28</f>
        <v>648.68209999999999</v>
      </c>
      <c r="F15" s="56">
        <v>73</v>
      </c>
      <c r="G15">
        <f t="shared" si="0"/>
        <v>400.20424566922429</v>
      </c>
      <c r="H15">
        <f t="shared" si="1"/>
        <v>829.88470676044335</v>
      </c>
      <c r="I15">
        <f t="shared" si="2"/>
        <v>985.58830748508103</v>
      </c>
      <c r="M15" s="58">
        <v>45292</v>
      </c>
      <c r="N15" s="59">
        <f t="shared" si="3"/>
        <v>160081.69826768973</v>
      </c>
      <c r="O15" s="59">
        <f t="shared" si="4"/>
        <v>331953.88270417735</v>
      </c>
      <c r="P15" s="59">
        <f t="shared" si="5"/>
        <v>394235.32299403241</v>
      </c>
    </row>
    <row r="16" spans="1:16" x14ac:dyDescent="0.3">
      <c r="A16" s="61">
        <v>43497</v>
      </c>
      <c r="B16" s="56">
        <v>14</v>
      </c>
      <c r="C16" s="57">
        <f>Hoja2!F26</f>
        <v>286.43299999999999</v>
      </c>
      <c r="D16" s="57">
        <f>Hoja2!F27</f>
        <v>562.87940000000003</v>
      </c>
      <c r="E16" s="57">
        <f>Hoja2!F28</f>
        <v>675.45529999999997</v>
      </c>
      <c r="F16" s="56">
        <v>74</v>
      </c>
      <c r="G16">
        <f t="shared" si="0"/>
        <v>402.17416770673498</v>
      </c>
      <c r="H16">
        <f t="shared" si="1"/>
        <v>835.15842702472287</v>
      </c>
      <c r="I16">
        <f t="shared" si="2"/>
        <v>991.56062782182437</v>
      </c>
      <c r="M16" s="58">
        <v>45323</v>
      </c>
      <c r="N16" s="59">
        <f t="shared" si="3"/>
        <v>160869.66708269398</v>
      </c>
      <c r="O16" s="59">
        <f t="shared" si="4"/>
        <v>334063.37080988917</v>
      </c>
      <c r="P16" s="59">
        <f t="shared" si="5"/>
        <v>396624.25112872972</v>
      </c>
    </row>
    <row r="17" spans="1:16" x14ac:dyDescent="0.3">
      <c r="A17" s="61">
        <v>43525</v>
      </c>
      <c r="B17" s="56">
        <v>15</v>
      </c>
      <c r="C17" s="57">
        <f>Hoja2!G26</f>
        <v>288.07929999999999</v>
      </c>
      <c r="D17" s="57">
        <f>Hoja2!G27</f>
        <v>570.17420000000004</v>
      </c>
      <c r="E17" s="57">
        <f>Hoja2!G28</f>
        <v>684.20910000000003</v>
      </c>
      <c r="F17" s="56">
        <v>75</v>
      </c>
      <c r="G17">
        <f t="shared" si="0"/>
        <v>404.14408974424566</v>
      </c>
      <c r="H17">
        <f t="shared" si="1"/>
        <v>840.43214728900261</v>
      </c>
      <c r="I17">
        <f t="shared" si="2"/>
        <v>997.53294815856771</v>
      </c>
      <c r="M17" s="58">
        <v>45352</v>
      </c>
      <c r="N17" s="59">
        <f t="shared" si="3"/>
        <v>161657.63589769826</v>
      </c>
      <c r="O17" s="59">
        <f t="shared" si="4"/>
        <v>336172.85891560104</v>
      </c>
      <c r="P17" s="59">
        <f t="shared" si="5"/>
        <v>399013.1792634271</v>
      </c>
    </row>
    <row r="18" spans="1:16" x14ac:dyDescent="0.3">
      <c r="A18" s="61">
        <v>43556</v>
      </c>
      <c r="B18" s="56">
        <v>16</v>
      </c>
      <c r="C18" s="57">
        <f>Hoja2!H26</f>
        <v>289.32920000000001</v>
      </c>
      <c r="D18" s="57">
        <f>Hoja2!H27</f>
        <v>554.93050000000005</v>
      </c>
      <c r="E18" s="57">
        <f>Hoja2!H28</f>
        <v>665.91660000000002</v>
      </c>
      <c r="F18" s="56">
        <v>76</v>
      </c>
      <c r="G18">
        <f t="shared" si="0"/>
        <v>406.11401178175629</v>
      </c>
      <c r="H18">
        <f t="shared" si="1"/>
        <v>845.70586755328213</v>
      </c>
      <c r="I18">
        <f t="shared" si="2"/>
        <v>1003.5052684953112</v>
      </c>
      <c r="M18" s="58">
        <v>45383</v>
      </c>
      <c r="N18" s="59">
        <f t="shared" si="3"/>
        <v>162445.60471270251</v>
      </c>
      <c r="O18" s="59">
        <f t="shared" si="4"/>
        <v>338282.34702131286</v>
      </c>
      <c r="P18" s="59">
        <f t="shared" si="5"/>
        <v>401402.10739812447</v>
      </c>
    </row>
    <row r="19" spans="1:16" x14ac:dyDescent="0.3">
      <c r="A19" s="61">
        <v>43586</v>
      </c>
      <c r="B19" s="56">
        <v>17</v>
      </c>
      <c r="C19" s="57">
        <f>Hoja2!I26</f>
        <v>290.76179999999999</v>
      </c>
      <c r="D19" s="57">
        <f>Hoja2!I27</f>
        <v>530.45590000000004</v>
      </c>
      <c r="E19" s="57">
        <f>Hoja2!I28</f>
        <v>636.55190000000005</v>
      </c>
      <c r="F19" s="56">
        <v>77</v>
      </c>
      <c r="G19">
        <f t="shared" si="0"/>
        <v>408.08393381926692</v>
      </c>
      <c r="H19">
        <f t="shared" si="1"/>
        <v>850.97958781756176</v>
      </c>
      <c r="I19">
        <f t="shared" si="2"/>
        <v>1009.4775888320546</v>
      </c>
      <c r="M19" s="58">
        <v>45413</v>
      </c>
      <c r="N19" s="59">
        <f t="shared" si="3"/>
        <v>163233.57352770676</v>
      </c>
      <c r="O19" s="59">
        <f t="shared" si="4"/>
        <v>340391.83512702468</v>
      </c>
      <c r="P19" s="59">
        <f t="shared" si="5"/>
        <v>403791.03553282184</v>
      </c>
    </row>
    <row r="20" spans="1:16" x14ac:dyDescent="0.3">
      <c r="A20" s="61">
        <v>43617</v>
      </c>
      <c r="B20" s="56">
        <v>18</v>
      </c>
      <c r="C20" s="57">
        <f>Hoja2!J26</f>
        <v>291.67619999999999</v>
      </c>
      <c r="D20" s="57">
        <f>Hoja2!J27</f>
        <v>527.91110000000003</v>
      </c>
      <c r="E20" s="57">
        <f>Hoja2!J28</f>
        <v>633.49339999999995</v>
      </c>
      <c r="F20" s="56">
        <v>78</v>
      </c>
      <c r="G20">
        <f t="shared" si="0"/>
        <v>410.0538558567776</v>
      </c>
      <c r="H20">
        <f t="shared" si="1"/>
        <v>856.2533080818414</v>
      </c>
      <c r="I20">
        <f t="shared" si="2"/>
        <v>1015.4499091687979</v>
      </c>
      <c r="M20" s="58">
        <v>45444</v>
      </c>
      <c r="N20" s="59">
        <f t="shared" si="3"/>
        <v>164021.54234271104</v>
      </c>
      <c r="O20" s="59">
        <f t="shared" si="4"/>
        <v>342501.32323273655</v>
      </c>
      <c r="P20" s="59">
        <f t="shared" si="5"/>
        <v>406179.96366751916</v>
      </c>
    </row>
    <row r="21" spans="1:16" x14ac:dyDescent="0.3">
      <c r="A21" s="61">
        <v>43647</v>
      </c>
      <c r="B21" s="56">
        <v>19</v>
      </c>
      <c r="C21" s="57">
        <f>Hoja2!K26</f>
        <v>292.44490000000002</v>
      </c>
      <c r="D21" s="57">
        <f>Hoja2!K27</f>
        <v>532.47220000000004</v>
      </c>
      <c r="E21" s="57">
        <f>Hoja2!K28</f>
        <v>638.84659999999997</v>
      </c>
      <c r="F21" s="56">
        <v>79</v>
      </c>
      <c r="G21">
        <f t="shared" si="0"/>
        <v>412.02377789428829</v>
      </c>
      <c r="H21">
        <f t="shared" si="1"/>
        <v>861.52702834612103</v>
      </c>
      <c r="I21">
        <f t="shared" si="2"/>
        <v>1021.4222295055413</v>
      </c>
      <c r="M21" s="58">
        <v>45474</v>
      </c>
      <c r="N21" s="59">
        <f t="shared" si="3"/>
        <v>164809.51115771531</v>
      </c>
      <c r="O21" s="59">
        <f t="shared" si="4"/>
        <v>344610.81133844843</v>
      </c>
      <c r="P21" s="59">
        <f t="shared" si="5"/>
        <v>408568.89180221653</v>
      </c>
    </row>
    <row r="22" spans="1:16" x14ac:dyDescent="0.3">
      <c r="A22" s="61">
        <v>43678</v>
      </c>
      <c r="B22" s="56">
        <v>20</v>
      </c>
      <c r="C22" s="57">
        <f>Hoja2!L26</f>
        <v>293.90980000000002</v>
      </c>
      <c r="D22" s="57">
        <f>Hoja2!L27</f>
        <v>539.43150000000003</v>
      </c>
      <c r="E22" s="57">
        <f>Hoja2!L28</f>
        <v>647.31780000000003</v>
      </c>
      <c r="F22" s="56">
        <v>80</v>
      </c>
      <c r="G22">
        <f t="shared" si="0"/>
        <v>413.99369993179891</v>
      </c>
      <c r="H22">
        <f t="shared" si="1"/>
        <v>866.80074861040066</v>
      </c>
      <c r="I22">
        <f t="shared" si="2"/>
        <v>1027.3945498422847</v>
      </c>
      <c r="M22" s="58">
        <v>45505</v>
      </c>
      <c r="N22" s="59">
        <f t="shared" si="3"/>
        <v>165597.47997271956</v>
      </c>
      <c r="O22" s="59">
        <f t="shared" si="4"/>
        <v>346720.29944416025</v>
      </c>
      <c r="P22" s="59">
        <f t="shared" si="5"/>
        <v>410957.8199369139</v>
      </c>
    </row>
    <row r="23" spans="1:16" x14ac:dyDescent="0.3">
      <c r="A23" s="61">
        <v>43709</v>
      </c>
      <c r="B23" s="56">
        <v>21</v>
      </c>
      <c r="C23" s="57"/>
      <c r="D23" s="57"/>
      <c r="E23" s="57"/>
      <c r="F23" s="56">
        <v>81</v>
      </c>
      <c r="G23">
        <f t="shared" si="0"/>
        <v>415.96362196930954</v>
      </c>
      <c r="H23">
        <f t="shared" si="1"/>
        <v>872.07446887468029</v>
      </c>
      <c r="I23">
        <f t="shared" si="2"/>
        <v>1033.3668701790282</v>
      </c>
      <c r="M23" s="58">
        <v>45536</v>
      </c>
      <c r="N23" s="59">
        <f t="shared" si="3"/>
        <v>166385.44878772381</v>
      </c>
      <c r="O23" s="59">
        <f t="shared" si="4"/>
        <v>348829.78754987213</v>
      </c>
      <c r="P23" s="59">
        <f t="shared" si="5"/>
        <v>413346.74807161128</v>
      </c>
    </row>
    <row r="24" spans="1:16" x14ac:dyDescent="0.3">
      <c r="A24" s="61">
        <v>43739</v>
      </c>
      <c r="B24" s="56">
        <v>22</v>
      </c>
      <c r="C24" s="57"/>
      <c r="D24" s="57"/>
      <c r="E24" s="57"/>
      <c r="F24" s="56">
        <v>82</v>
      </c>
      <c r="G24">
        <f t="shared" si="0"/>
        <v>417.93354400682023</v>
      </c>
      <c r="H24">
        <f t="shared" si="1"/>
        <v>877.34818913895992</v>
      </c>
      <c r="I24">
        <f t="shared" si="2"/>
        <v>1039.3391905157714</v>
      </c>
      <c r="M24" s="58">
        <v>45566</v>
      </c>
      <c r="N24" s="59">
        <f t="shared" si="3"/>
        <v>167173.41760272809</v>
      </c>
      <c r="O24" s="59">
        <f t="shared" si="4"/>
        <v>350939.27565558394</v>
      </c>
      <c r="P24" s="59">
        <f t="shared" si="5"/>
        <v>415735.67620630853</v>
      </c>
    </row>
    <row r="25" spans="1:16" x14ac:dyDescent="0.3">
      <c r="A25" s="61">
        <v>43770</v>
      </c>
      <c r="B25" s="56">
        <v>23</v>
      </c>
      <c r="C25" s="57"/>
      <c r="D25" s="57"/>
      <c r="E25" s="57"/>
      <c r="F25" s="56">
        <v>83</v>
      </c>
      <c r="G25">
        <f t="shared" si="0"/>
        <v>419.90346604433091</v>
      </c>
      <c r="H25">
        <f t="shared" si="1"/>
        <v>882.62190940323956</v>
      </c>
      <c r="I25">
        <f t="shared" si="2"/>
        <v>1045.3115108525149</v>
      </c>
      <c r="M25" s="58">
        <v>45597</v>
      </c>
      <c r="N25" s="59">
        <f t="shared" si="3"/>
        <v>167961.38641773237</v>
      </c>
      <c r="O25" s="59">
        <f t="shared" si="4"/>
        <v>353048.76376129582</v>
      </c>
      <c r="P25" s="59">
        <f t="shared" si="5"/>
        <v>418124.60434100596</v>
      </c>
    </row>
    <row r="26" spans="1:16" x14ac:dyDescent="0.3">
      <c r="A26" s="61">
        <v>43800</v>
      </c>
      <c r="B26" s="56">
        <v>24</v>
      </c>
      <c r="C26" s="57"/>
      <c r="D26" s="57"/>
      <c r="E26" s="57"/>
      <c r="F26" s="56">
        <v>84</v>
      </c>
      <c r="G26">
        <f t="shared" si="0"/>
        <v>421.87338808184154</v>
      </c>
      <c r="H26">
        <f t="shared" si="1"/>
        <v>887.89562966751919</v>
      </c>
      <c r="I26">
        <f t="shared" si="2"/>
        <v>1051.2838311892583</v>
      </c>
      <c r="M26" s="58">
        <v>45627</v>
      </c>
      <c r="N26" s="59">
        <f t="shared" si="3"/>
        <v>168749.35523273662</v>
      </c>
      <c r="O26" s="59">
        <f t="shared" si="4"/>
        <v>355158.2518670077</v>
      </c>
      <c r="P26" s="59">
        <f t="shared" si="5"/>
        <v>420513.53247570334</v>
      </c>
    </row>
    <row r="27" spans="1:16" x14ac:dyDescent="0.3">
      <c r="A27" s="61">
        <v>43831</v>
      </c>
      <c r="B27" s="56">
        <v>25</v>
      </c>
      <c r="C27" s="57">
        <f>Hoja2!E21</f>
        <v>295.54849999999999</v>
      </c>
      <c r="D27" s="57">
        <f>Hoja2!E22</f>
        <v>565.55939999999998</v>
      </c>
      <c r="E27" s="57">
        <f>Hoja2!E23</f>
        <v>678.6712</v>
      </c>
      <c r="F27" s="56">
        <v>85</v>
      </c>
      <c r="G27">
        <f t="shared" si="0"/>
        <v>423.84331011935217</v>
      </c>
      <c r="H27">
        <f t="shared" si="1"/>
        <v>893.16934993179871</v>
      </c>
      <c r="I27">
        <f t="shared" si="2"/>
        <v>1057.2561515260018</v>
      </c>
      <c r="M27" s="58">
        <v>45658</v>
      </c>
      <c r="N27" s="59">
        <f t="shared" si="3"/>
        <v>169537.32404774087</v>
      </c>
      <c r="O27" s="59">
        <f t="shared" si="4"/>
        <v>357267.73997271946</v>
      </c>
      <c r="P27" s="59">
        <f t="shared" si="5"/>
        <v>422902.46061040071</v>
      </c>
    </row>
    <row r="28" spans="1:16" x14ac:dyDescent="0.3">
      <c r="A28" s="61">
        <v>43862</v>
      </c>
      <c r="B28" s="56">
        <v>26</v>
      </c>
      <c r="C28" s="57">
        <f>Hoja2!F21</f>
        <v>296.80130000000003</v>
      </c>
      <c r="D28" s="57">
        <f>Hoja2!F22</f>
        <v>566.44449999999995</v>
      </c>
      <c r="E28" s="57">
        <f>Hoja2!F23</f>
        <v>679.73350000000005</v>
      </c>
      <c r="F28" s="56">
        <v>86</v>
      </c>
      <c r="G28">
        <f t="shared" si="0"/>
        <v>425.81323215686285</v>
      </c>
      <c r="H28">
        <f t="shared" si="1"/>
        <v>898.44307019607845</v>
      </c>
      <c r="I28">
        <f t="shared" si="2"/>
        <v>1063.2284718627452</v>
      </c>
      <c r="M28" s="58">
        <v>45689</v>
      </c>
      <c r="N28" s="59">
        <f t="shared" si="3"/>
        <v>170325.29286274515</v>
      </c>
      <c r="O28" s="59">
        <f t="shared" si="4"/>
        <v>359377.22807843139</v>
      </c>
      <c r="P28" s="59">
        <f t="shared" si="5"/>
        <v>425291.38874509808</v>
      </c>
    </row>
    <row r="29" spans="1:16" x14ac:dyDescent="0.3">
      <c r="A29" s="61">
        <v>43891</v>
      </c>
      <c r="B29" s="56">
        <v>27</v>
      </c>
      <c r="C29" s="57">
        <f>Hoja2!G21</f>
        <v>298.92540000000002</v>
      </c>
      <c r="D29" s="57">
        <f>Hoja2!G22</f>
        <v>597.85090000000002</v>
      </c>
      <c r="E29" s="57">
        <f>Hoja2!G23</f>
        <v>717.42110000000002</v>
      </c>
      <c r="F29" s="56">
        <v>87</v>
      </c>
      <c r="G29">
        <f t="shared" si="0"/>
        <v>427.78315419437354</v>
      </c>
      <c r="H29">
        <f t="shared" si="1"/>
        <v>903.71679046035797</v>
      </c>
      <c r="I29">
        <f t="shared" si="2"/>
        <v>1069.2007921994884</v>
      </c>
      <c r="M29" s="58">
        <v>45717</v>
      </c>
      <c r="N29" s="59">
        <f t="shared" si="3"/>
        <v>171113.26167774943</v>
      </c>
      <c r="O29" s="59">
        <f t="shared" si="4"/>
        <v>361486.71618414321</v>
      </c>
      <c r="P29" s="59">
        <f t="shared" si="5"/>
        <v>427680.3168797954</v>
      </c>
    </row>
    <row r="30" spans="1:16" x14ac:dyDescent="0.3">
      <c r="A30" s="61">
        <v>43922</v>
      </c>
      <c r="B30" s="56">
        <v>28</v>
      </c>
      <c r="C30" s="57">
        <f>Hoja2!H21</f>
        <v>300.60610000000003</v>
      </c>
      <c r="D30" s="57">
        <f>Hoja2!H22</f>
        <v>592.68899999999996</v>
      </c>
      <c r="E30" s="57">
        <f>Hoja2!H23</f>
        <v>711.22730000000001</v>
      </c>
      <c r="F30" s="56">
        <v>88</v>
      </c>
      <c r="G30">
        <f t="shared" si="0"/>
        <v>429.75307623188417</v>
      </c>
      <c r="H30">
        <f t="shared" si="1"/>
        <v>908.99051072463772</v>
      </c>
      <c r="I30">
        <f t="shared" si="2"/>
        <v>1075.1731125362319</v>
      </c>
      <c r="M30" s="58">
        <v>45748</v>
      </c>
      <c r="N30" s="59">
        <f t="shared" si="3"/>
        <v>171901.23049275368</v>
      </c>
      <c r="O30" s="59">
        <f t="shared" si="4"/>
        <v>363596.20428985509</v>
      </c>
      <c r="P30" s="59">
        <f t="shared" si="5"/>
        <v>430069.24501449277</v>
      </c>
    </row>
    <row r="31" spans="1:16" x14ac:dyDescent="0.3">
      <c r="A31" s="61">
        <v>43952</v>
      </c>
      <c r="B31" s="56">
        <v>29</v>
      </c>
      <c r="C31" s="57">
        <f>Hoja2!I21</f>
        <v>301.09030000000001</v>
      </c>
      <c r="D31" s="57">
        <f>Hoja2!I22</f>
        <v>576.68039999999996</v>
      </c>
      <c r="E31" s="57">
        <f>Hoja2!I23</f>
        <v>692.01059999999995</v>
      </c>
      <c r="F31" s="56">
        <v>89</v>
      </c>
      <c r="G31">
        <f t="shared" si="0"/>
        <v>431.72299826939479</v>
      </c>
      <c r="H31">
        <f t="shared" si="1"/>
        <v>914.26423098891723</v>
      </c>
      <c r="I31">
        <f t="shared" si="2"/>
        <v>1081.1454328729753</v>
      </c>
      <c r="M31" s="58">
        <v>45778</v>
      </c>
      <c r="N31" s="59">
        <f t="shared" si="3"/>
        <v>172689.19930775792</v>
      </c>
      <c r="O31" s="59">
        <f t="shared" si="4"/>
        <v>365705.6923955669</v>
      </c>
      <c r="P31" s="59">
        <f t="shared" si="5"/>
        <v>432458.17314919014</v>
      </c>
    </row>
    <row r="32" spans="1:16" x14ac:dyDescent="0.3">
      <c r="A32" s="61">
        <v>43983</v>
      </c>
      <c r="B32" s="56">
        <v>30</v>
      </c>
      <c r="C32" s="57">
        <f>Hoja2!J21</f>
        <v>295.8897</v>
      </c>
      <c r="D32" s="57">
        <f>Hoja2!J22</f>
        <v>566.71969999999999</v>
      </c>
      <c r="E32" s="57">
        <f>Hoja2!J23</f>
        <v>680.06359999999995</v>
      </c>
      <c r="F32" s="56">
        <v>90</v>
      </c>
      <c r="G32">
        <f t="shared" si="0"/>
        <v>433.69292030690548</v>
      </c>
      <c r="H32">
        <f t="shared" si="1"/>
        <v>919.53795125319698</v>
      </c>
      <c r="I32">
        <f t="shared" si="2"/>
        <v>1087.1177532097186</v>
      </c>
      <c r="M32" s="58">
        <v>45809</v>
      </c>
      <c r="N32" s="59">
        <f t="shared" si="3"/>
        <v>173477.1681227622</v>
      </c>
      <c r="O32" s="59">
        <f t="shared" si="4"/>
        <v>367815.18050127878</v>
      </c>
      <c r="P32" s="59">
        <f t="shared" si="5"/>
        <v>434847.1012838874</v>
      </c>
    </row>
    <row r="33" spans="1:16" x14ac:dyDescent="0.3">
      <c r="A33" s="61">
        <v>44013</v>
      </c>
      <c r="B33" s="56">
        <v>31</v>
      </c>
      <c r="C33" s="57">
        <f>Hoja2!K21</f>
        <v>295.8897</v>
      </c>
      <c r="D33" s="57">
        <f>Hoja2!K22</f>
        <v>566.71969999999999</v>
      </c>
      <c r="E33" s="57">
        <f>Hoja2!K23</f>
        <v>680.06359999999995</v>
      </c>
      <c r="F33" s="56">
        <v>91</v>
      </c>
      <c r="G33">
        <f t="shared" si="0"/>
        <v>435.66284234441616</v>
      </c>
      <c r="H33">
        <f t="shared" si="1"/>
        <v>924.8116715174765</v>
      </c>
      <c r="I33">
        <f t="shared" si="2"/>
        <v>1093.090073546462</v>
      </c>
      <c r="M33" s="58">
        <v>45839</v>
      </c>
      <c r="N33" s="59">
        <f t="shared" si="3"/>
        <v>174265.13693776645</v>
      </c>
      <c r="O33" s="59">
        <f t="shared" si="4"/>
        <v>369924.6686069906</v>
      </c>
      <c r="P33" s="59">
        <f t="shared" si="5"/>
        <v>437236.02941858477</v>
      </c>
    </row>
    <row r="34" spans="1:16" x14ac:dyDescent="0.3">
      <c r="A34" s="61">
        <v>44044</v>
      </c>
      <c r="B34" s="56">
        <v>32</v>
      </c>
      <c r="C34" s="57">
        <f>Hoja2!L21</f>
        <v>295.88990000000001</v>
      </c>
      <c r="D34" s="57">
        <f>Hoja2!L22</f>
        <v>566.71969999999999</v>
      </c>
      <c r="E34" s="57">
        <f>Hoja2!L23</f>
        <v>680.03359999999998</v>
      </c>
      <c r="F34" s="56">
        <v>92</v>
      </c>
      <c r="G34">
        <f t="shared" si="0"/>
        <v>437.63276438192679</v>
      </c>
      <c r="H34">
        <f t="shared" si="1"/>
        <v>930.08539178175613</v>
      </c>
      <c r="I34">
        <f t="shared" si="2"/>
        <v>1099.0623938832055</v>
      </c>
      <c r="M34" s="58">
        <v>45870</v>
      </c>
      <c r="N34" s="59">
        <f t="shared" si="3"/>
        <v>175053.10575277073</v>
      </c>
      <c r="O34" s="59">
        <f t="shared" si="4"/>
        <v>372034.15671270248</v>
      </c>
      <c r="P34" s="59">
        <f t="shared" si="5"/>
        <v>439624.95755328221</v>
      </c>
    </row>
    <row r="35" spans="1:16" x14ac:dyDescent="0.3">
      <c r="A35" s="61">
        <v>44075</v>
      </c>
      <c r="B35" s="56">
        <v>33</v>
      </c>
      <c r="C35" s="57"/>
      <c r="D35" s="57"/>
      <c r="E35" s="57"/>
      <c r="F35" s="56">
        <v>93</v>
      </c>
      <c r="G35">
        <f t="shared" si="0"/>
        <v>439.60268641943742</v>
      </c>
      <c r="H35">
        <f t="shared" si="1"/>
        <v>935.35911204603576</v>
      </c>
      <c r="I35">
        <f t="shared" si="2"/>
        <v>1105.0347142199489</v>
      </c>
      <c r="M35" s="58">
        <v>45901</v>
      </c>
      <c r="N35" s="59">
        <f t="shared" si="3"/>
        <v>175841.07456777498</v>
      </c>
      <c r="O35" s="59">
        <f t="shared" si="4"/>
        <v>374143.64481841429</v>
      </c>
      <c r="P35" s="59">
        <f t="shared" si="5"/>
        <v>442013.88568797958</v>
      </c>
    </row>
    <row r="36" spans="1:16" x14ac:dyDescent="0.3">
      <c r="A36" s="61">
        <v>44105</v>
      </c>
      <c r="B36" s="56">
        <v>34</v>
      </c>
      <c r="C36" s="57"/>
      <c r="D36" s="57"/>
      <c r="E36" s="57"/>
      <c r="F36" s="56">
        <v>94</v>
      </c>
      <c r="G36">
        <f t="shared" si="0"/>
        <v>441.5726084569481</v>
      </c>
      <c r="H36">
        <f t="shared" si="1"/>
        <v>940.63283231031539</v>
      </c>
      <c r="I36">
        <f t="shared" si="2"/>
        <v>1111.0070345566924</v>
      </c>
      <c r="M36" s="58">
        <v>45931</v>
      </c>
      <c r="N36" s="59">
        <f t="shared" si="3"/>
        <v>176629.04338277923</v>
      </c>
      <c r="O36" s="59">
        <f t="shared" si="4"/>
        <v>376253.13292412617</v>
      </c>
      <c r="P36" s="59">
        <f t="shared" si="5"/>
        <v>444402.81382267695</v>
      </c>
    </row>
    <row r="37" spans="1:16" x14ac:dyDescent="0.3">
      <c r="A37" s="61">
        <v>44136</v>
      </c>
      <c r="B37" s="56">
        <v>35</v>
      </c>
      <c r="C37" s="57"/>
      <c r="D37" s="57"/>
      <c r="E37" s="57"/>
      <c r="F37" s="56">
        <v>95</v>
      </c>
      <c r="G37">
        <f t="shared" si="0"/>
        <v>443.54253049445879</v>
      </c>
      <c r="H37">
        <f t="shared" si="1"/>
        <v>945.90655257459503</v>
      </c>
      <c r="I37">
        <f t="shared" si="2"/>
        <v>1116.9793548934356</v>
      </c>
      <c r="M37" s="58">
        <v>45962</v>
      </c>
      <c r="N37" s="59">
        <f t="shared" si="3"/>
        <v>177417.01219778351</v>
      </c>
      <c r="O37" s="59">
        <f t="shared" si="4"/>
        <v>378362.62102983799</v>
      </c>
      <c r="P37" s="59">
        <f t="shared" si="5"/>
        <v>446791.74195737421</v>
      </c>
    </row>
    <row r="38" spans="1:16" x14ac:dyDescent="0.3">
      <c r="A38" s="61">
        <v>44166</v>
      </c>
      <c r="B38" s="56">
        <v>36</v>
      </c>
      <c r="C38" s="57"/>
      <c r="D38" s="57"/>
      <c r="E38" s="57"/>
      <c r="F38" s="56">
        <v>96</v>
      </c>
      <c r="G38">
        <f t="shared" si="0"/>
        <v>445.51245253196942</v>
      </c>
      <c r="H38">
        <f t="shared" si="1"/>
        <v>951.18027283887466</v>
      </c>
      <c r="I38">
        <f t="shared" si="2"/>
        <v>1122.951675230179</v>
      </c>
      <c r="M38" s="58">
        <v>45992</v>
      </c>
      <c r="N38" s="59">
        <f t="shared" si="3"/>
        <v>178204.98101278776</v>
      </c>
      <c r="O38" s="59">
        <f t="shared" si="4"/>
        <v>380472.10913554986</v>
      </c>
      <c r="P38" s="59">
        <f t="shared" si="5"/>
        <v>449180.67009207164</v>
      </c>
    </row>
    <row r="39" spans="1:16" x14ac:dyDescent="0.3">
      <c r="A39" s="61">
        <v>44197</v>
      </c>
      <c r="B39" s="56">
        <v>37</v>
      </c>
      <c r="C39" s="57">
        <f>Hoja2!E16</f>
        <v>294.733</v>
      </c>
      <c r="D39" s="57">
        <f>Hoja2!E17</f>
        <v>572.40099999999995</v>
      </c>
      <c r="E39" s="57">
        <f>Hoja2!E18</f>
        <v>686.88120000000004</v>
      </c>
      <c r="F39" s="56">
        <v>97</v>
      </c>
      <c r="G39">
        <f t="shared" si="0"/>
        <v>447.48237456948004</v>
      </c>
      <c r="H39">
        <f t="shared" si="1"/>
        <v>956.45399310315429</v>
      </c>
      <c r="I39">
        <f t="shared" si="2"/>
        <v>1128.9239955669225</v>
      </c>
      <c r="M39" s="58">
        <v>46023</v>
      </c>
      <c r="N39" s="59">
        <f t="shared" si="3"/>
        <v>178992.94982779201</v>
      </c>
      <c r="O39" s="59">
        <f t="shared" si="4"/>
        <v>382581.59724126174</v>
      </c>
      <c r="P39" s="59">
        <f t="shared" si="5"/>
        <v>451569.59822676901</v>
      </c>
    </row>
    <row r="40" spans="1:16" x14ac:dyDescent="0.3">
      <c r="A40" s="61">
        <v>44228</v>
      </c>
      <c r="B40" s="56">
        <v>38</v>
      </c>
      <c r="C40" s="57">
        <f>Hoja2!F16</f>
        <v>298.0127</v>
      </c>
      <c r="D40" s="57">
        <f>Hoja2!F17</f>
        <v>578.125</v>
      </c>
      <c r="E40" s="57">
        <f>Hoja2!F18</f>
        <v>693.75</v>
      </c>
      <c r="F40" s="56">
        <v>98</v>
      </c>
      <c r="G40">
        <f t="shared" si="0"/>
        <v>449.45229660699073</v>
      </c>
      <c r="H40">
        <f t="shared" si="1"/>
        <v>961.72771336743392</v>
      </c>
      <c r="I40">
        <f t="shared" si="2"/>
        <v>1134.8963159036657</v>
      </c>
      <c r="M40" s="58">
        <v>46054</v>
      </c>
      <c r="N40" s="59">
        <f t="shared" si="3"/>
        <v>179780.91864279628</v>
      </c>
      <c r="O40" s="59">
        <f t="shared" si="4"/>
        <v>384691.08534697356</v>
      </c>
      <c r="P40" s="59">
        <f t="shared" si="5"/>
        <v>453958.52636146627</v>
      </c>
    </row>
    <row r="41" spans="1:16" x14ac:dyDescent="0.3">
      <c r="A41" s="61">
        <v>44256</v>
      </c>
      <c r="B41" s="56">
        <v>39</v>
      </c>
      <c r="C41" s="57">
        <f>Hoja2!G16</f>
        <v>310.8578</v>
      </c>
      <c r="D41" s="57">
        <f>Hoja2!G17</f>
        <v>583.90620000000001</v>
      </c>
      <c r="E41" s="57">
        <f>Hoja2!G18</f>
        <v>700.6875</v>
      </c>
      <c r="F41" s="56">
        <v>99</v>
      </c>
      <c r="G41">
        <f t="shared" si="0"/>
        <v>451.42221864450141</v>
      </c>
      <c r="H41">
        <f t="shared" si="1"/>
        <v>967.00143363171355</v>
      </c>
      <c r="I41">
        <f t="shared" si="2"/>
        <v>1140.8686362404092</v>
      </c>
      <c r="M41" s="58">
        <v>46082</v>
      </c>
      <c r="N41" s="59">
        <f t="shared" si="3"/>
        <v>180568.88745780056</v>
      </c>
      <c r="O41" s="59">
        <f t="shared" si="4"/>
        <v>386800.57345268544</v>
      </c>
      <c r="P41" s="59">
        <f t="shared" si="5"/>
        <v>456347.45449616364</v>
      </c>
    </row>
    <row r="42" spans="1:16" x14ac:dyDescent="0.3">
      <c r="A42" s="61">
        <v>44287</v>
      </c>
      <c r="B42" s="56">
        <v>40</v>
      </c>
      <c r="C42" s="57">
        <f>Hoja2!H16</f>
        <v>300.89679999999998</v>
      </c>
      <c r="D42" s="57">
        <f>Hoja2!H17</f>
        <v>589.74530000000004</v>
      </c>
      <c r="E42" s="57">
        <f>Hoja2!H18</f>
        <v>707.6943</v>
      </c>
      <c r="F42" s="56">
        <v>100</v>
      </c>
      <c r="G42">
        <f t="shared" si="0"/>
        <v>453.39214068201204</v>
      </c>
      <c r="H42">
        <f t="shared" si="1"/>
        <v>972.27515389599318</v>
      </c>
      <c r="I42">
        <f t="shared" si="2"/>
        <v>1146.8409565771526</v>
      </c>
      <c r="M42" s="58">
        <v>46113</v>
      </c>
      <c r="N42" s="59">
        <f t="shared" si="3"/>
        <v>181356.85627280481</v>
      </c>
      <c r="O42" s="59">
        <f t="shared" si="4"/>
        <v>388910.06155839725</v>
      </c>
      <c r="P42" s="59">
        <f t="shared" si="5"/>
        <v>458736.38263086102</v>
      </c>
    </row>
    <row r="43" spans="1:16" x14ac:dyDescent="0.3">
      <c r="A43" s="61">
        <v>44317</v>
      </c>
      <c r="B43" s="56">
        <v>41</v>
      </c>
      <c r="C43" s="57">
        <f>Hoja2!I16</f>
        <v>302.50940000000003</v>
      </c>
      <c r="D43" s="57">
        <f>Hoja2!I17</f>
        <v>595.64269999999999</v>
      </c>
      <c r="E43" s="57">
        <f>Hoja2!I18</f>
        <v>714.7713</v>
      </c>
      <c r="F43" s="56">
        <v>101</v>
      </c>
      <c r="G43">
        <f t="shared" si="0"/>
        <v>455.36206271952267</v>
      </c>
      <c r="H43">
        <f t="shared" si="1"/>
        <v>977.54887416027282</v>
      </c>
      <c r="I43">
        <f t="shared" si="2"/>
        <v>1152.8132769138961</v>
      </c>
      <c r="M43" s="58">
        <v>46143</v>
      </c>
      <c r="N43" s="59">
        <f t="shared" si="3"/>
        <v>182144.82508780906</v>
      </c>
      <c r="O43" s="59">
        <f t="shared" si="4"/>
        <v>391019.54966410913</v>
      </c>
      <c r="P43" s="59">
        <f t="shared" si="5"/>
        <v>461125.31076555845</v>
      </c>
    </row>
    <row r="44" spans="1:16" x14ac:dyDescent="0.3">
      <c r="A44" s="61">
        <v>44348</v>
      </c>
      <c r="B44" s="56">
        <v>42</v>
      </c>
      <c r="C44" s="57">
        <f>Hoja2!J16</f>
        <v>310.39339999999999</v>
      </c>
      <c r="D44" s="57">
        <f>Hoja2!J17</f>
        <v>601.5992</v>
      </c>
      <c r="E44" s="57">
        <f>Hoja2!J18</f>
        <v>721.91899999999998</v>
      </c>
      <c r="F44" s="56">
        <v>102</v>
      </c>
      <c r="G44">
        <f t="shared" si="0"/>
        <v>457.33198475703335</v>
      </c>
      <c r="H44">
        <f t="shared" si="1"/>
        <v>982.82259442455245</v>
      </c>
      <c r="I44">
        <f t="shared" si="2"/>
        <v>1158.7855972506395</v>
      </c>
      <c r="M44" s="58">
        <v>46174</v>
      </c>
      <c r="N44" s="59">
        <f t="shared" si="3"/>
        <v>182932.79390281334</v>
      </c>
      <c r="O44" s="59">
        <f t="shared" si="4"/>
        <v>393129.03776982101</v>
      </c>
      <c r="P44" s="59">
        <f t="shared" si="5"/>
        <v>463514.23890025582</v>
      </c>
    </row>
    <row r="45" spans="1:16" x14ac:dyDescent="0.3">
      <c r="A45" s="61">
        <v>44378</v>
      </c>
      <c r="B45" s="56">
        <v>43</v>
      </c>
      <c r="C45" s="57">
        <f>Hoja2!K16</f>
        <v>308.65660000000003</v>
      </c>
      <c r="D45" s="57">
        <f>Hoja2!K17</f>
        <v>607.61519999999996</v>
      </c>
      <c r="E45" s="57">
        <f>Hoja2!K18</f>
        <v>729.13819999999998</v>
      </c>
      <c r="F45" s="56">
        <v>103</v>
      </c>
      <c r="G45">
        <f t="shared" si="0"/>
        <v>459.30190679454404</v>
      </c>
      <c r="H45">
        <f t="shared" si="1"/>
        <v>988.09631468883208</v>
      </c>
      <c r="I45">
        <f t="shared" si="2"/>
        <v>1164.7579175873827</v>
      </c>
      <c r="M45" s="58">
        <v>46204</v>
      </c>
      <c r="N45" s="59">
        <f t="shared" si="3"/>
        <v>183720.76271781762</v>
      </c>
      <c r="O45" s="59">
        <f t="shared" si="4"/>
        <v>395238.52587553283</v>
      </c>
      <c r="P45" s="59">
        <f t="shared" si="5"/>
        <v>465903.16703495308</v>
      </c>
    </row>
    <row r="46" spans="1:16" x14ac:dyDescent="0.3">
      <c r="A46" s="61">
        <v>44409</v>
      </c>
      <c r="B46" s="56">
        <v>44</v>
      </c>
      <c r="C46" s="57">
        <f>Hoja2!L16</f>
        <v>315.42189999999999</v>
      </c>
      <c r="D46" s="57">
        <f>Hoja2!L17</f>
        <v>625.84360000000004</v>
      </c>
      <c r="E46" s="57">
        <f>Hoja2!L18</f>
        <v>751.01229999999998</v>
      </c>
      <c r="F46" s="56">
        <v>104</v>
      </c>
      <c r="G46">
        <f t="shared" si="0"/>
        <v>461.27182883205467</v>
      </c>
      <c r="H46">
        <f t="shared" si="1"/>
        <v>993.37003495311171</v>
      </c>
      <c r="I46">
        <f t="shared" si="2"/>
        <v>1170.7302379241262</v>
      </c>
      <c r="M46" s="58">
        <v>46235</v>
      </c>
      <c r="N46" s="59">
        <f t="shared" si="3"/>
        <v>184508.73153282187</v>
      </c>
      <c r="O46" s="59">
        <f t="shared" si="4"/>
        <v>397348.0139812447</v>
      </c>
      <c r="P46" s="59">
        <f t="shared" si="5"/>
        <v>468292.09516965045</v>
      </c>
    </row>
    <row r="47" spans="1:16" x14ac:dyDescent="0.3">
      <c r="A47" s="61">
        <v>44440</v>
      </c>
      <c r="B47" s="56">
        <v>45</v>
      </c>
      <c r="C47" s="60"/>
      <c r="D47" s="60"/>
      <c r="E47" s="60"/>
      <c r="F47" s="56">
        <v>105</v>
      </c>
      <c r="G47">
        <f t="shared" si="0"/>
        <v>463.24175086956529</v>
      </c>
      <c r="H47">
        <f t="shared" si="1"/>
        <v>998.64375521739123</v>
      </c>
      <c r="I47">
        <f t="shared" si="2"/>
        <v>1176.7025582608696</v>
      </c>
      <c r="M47" s="58">
        <v>46266</v>
      </c>
      <c r="N47" s="59">
        <f t="shared" si="3"/>
        <v>185296.70034782612</v>
      </c>
      <c r="O47" s="59">
        <f t="shared" si="4"/>
        <v>399457.50208695652</v>
      </c>
      <c r="P47" s="59">
        <f t="shared" si="5"/>
        <v>470681.02330434788</v>
      </c>
    </row>
    <row r="48" spans="1:16" x14ac:dyDescent="0.3">
      <c r="A48" s="61">
        <v>44470</v>
      </c>
      <c r="B48" s="56">
        <v>46</v>
      </c>
      <c r="C48" s="60"/>
      <c r="D48" s="60"/>
      <c r="E48" s="60"/>
      <c r="F48" s="56">
        <v>106</v>
      </c>
      <c r="G48">
        <f t="shared" si="0"/>
        <v>465.21167290707598</v>
      </c>
      <c r="H48">
        <f t="shared" si="1"/>
        <v>1003.9174754816709</v>
      </c>
      <c r="I48">
        <f t="shared" si="2"/>
        <v>1182.6748785976129</v>
      </c>
      <c r="M48" s="58">
        <v>46296</v>
      </c>
      <c r="N48" s="59">
        <f t="shared" si="3"/>
        <v>186084.6691628304</v>
      </c>
      <c r="O48" s="59">
        <f t="shared" si="4"/>
        <v>401566.99019266834</v>
      </c>
      <c r="P48" s="59">
        <f t="shared" si="5"/>
        <v>473069.95143904514</v>
      </c>
    </row>
    <row r="49" spans="1:16" x14ac:dyDescent="0.3">
      <c r="A49" s="61">
        <v>44501</v>
      </c>
      <c r="B49" s="56">
        <v>47</v>
      </c>
      <c r="C49" s="60"/>
      <c r="D49" s="60"/>
      <c r="E49" s="60"/>
      <c r="F49" s="56">
        <v>107</v>
      </c>
      <c r="G49">
        <f t="shared" si="0"/>
        <v>467.18159494458666</v>
      </c>
      <c r="H49">
        <f t="shared" si="1"/>
        <v>1009.1911957459505</v>
      </c>
      <c r="I49">
        <f t="shared" si="2"/>
        <v>1188.6471989343563</v>
      </c>
      <c r="M49" s="58">
        <v>46327</v>
      </c>
      <c r="N49" s="59">
        <f t="shared" si="3"/>
        <v>186872.63797783467</v>
      </c>
      <c r="O49" s="59">
        <f t="shared" si="4"/>
        <v>403676.47829838021</v>
      </c>
      <c r="P49" s="59">
        <f t="shared" si="5"/>
        <v>475458.87957374251</v>
      </c>
    </row>
    <row r="50" spans="1:16" x14ac:dyDescent="0.3">
      <c r="A50" s="61">
        <v>44531</v>
      </c>
      <c r="B50" s="56">
        <v>48</v>
      </c>
      <c r="C50" s="57"/>
      <c r="D50" s="57"/>
      <c r="E50" s="57"/>
      <c r="F50" s="56">
        <v>108</v>
      </c>
      <c r="G50">
        <f t="shared" si="0"/>
        <v>469.15151698209729</v>
      </c>
      <c r="H50">
        <f t="shared" si="1"/>
        <v>1014.4649160102301</v>
      </c>
      <c r="I50">
        <f t="shared" si="2"/>
        <v>1194.6195192710998</v>
      </c>
      <c r="M50" s="58">
        <v>46357</v>
      </c>
      <c r="N50" s="59">
        <f t="shared" si="3"/>
        <v>187660.60679283892</v>
      </c>
      <c r="O50" s="59">
        <f t="shared" si="4"/>
        <v>405785.96640409203</v>
      </c>
      <c r="P50" s="59">
        <f t="shared" si="5"/>
        <v>477847.80770843988</v>
      </c>
    </row>
    <row r="51" spans="1:16" x14ac:dyDescent="0.3">
      <c r="A51" s="61">
        <v>44562</v>
      </c>
      <c r="B51" s="56">
        <v>49</v>
      </c>
      <c r="C51" s="57">
        <f>Hoja2!E11</f>
        <v>352.2611</v>
      </c>
      <c r="D51" s="57">
        <f>Hoja2!E12</f>
        <v>704.5222</v>
      </c>
      <c r="E51" s="57">
        <f>Hoja2!E13</f>
        <v>845.42660000000001</v>
      </c>
      <c r="F51" s="56">
        <v>109</v>
      </c>
      <c r="G51">
        <f t="shared" si="0"/>
        <v>471.12143901960792</v>
      </c>
      <c r="H51">
        <f t="shared" si="1"/>
        <v>1019.7386362745098</v>
      </c>
      <c r="I51">
        <f t="shared" si="2"/>
        <v>1200.5918396078432</v>
      </c>
      <c r="M51" s="58">
        <v>46388</v>
      </c>
      <c r="N51" s="59">
        <f t="shared" si="3"/>
        <v>188448.57560784317</v>
      </c>
      <c r="O51" s="59">
        <f t="shared" si="4"/>
        <v>407895.45450980391</v>
      </c>
      <c r="P51" s="59">
        <f t="shared" si="5"/>
        <v>480236.73584313726</v>
      </c>
    </row>
    <row r="52" spans="1:16" x14ac:dyDescent="0.3">
      <c r="A52" s="61">
        <v>44593</v>
      </c>
      <c r="B52" s="56">
        <v>50</v>
      </c>
      <c r="C52" s="57">
        <f>Hoja2!F11</f>
        <v>362.82889999999998</v>
      </c>
      <c r="D52" s="57">
        <f>Hoja2!F12</f>
        <v>725.65779999999995</v>
      </c>
      <c r="E52" s="57">
        <f>Hoja2!F13</f>
        <v>870.7894</v>
      </c>
      <c r="F52" s="56">
        <v>110</v>
      </c>
      <c r="G52">
        <f t="shared" si="0"/>
        <v>473.0913610571186</v>
      </c>
      <c r="H52">
        <f t="shared" si="1"/>
        <v>1025.0123565387894</v>
      </c>
      <c r="I52">
        <f t="shared" si="2"/>
        <v>1206.5641599445867</v>
      </c>
      <c r="M52" s="58">
        <v>46419</v>
      </c>
      <c r="N52" s="59">
        <f t="shared" si="3"/>
        <v>189236.54442284745</v>
      </c>
      <c r="O52" s="59">
        <f t="shared" si="4"/>
        <v>410004.94261551579</v>
      </c>
      <c r="P52" s="59">
        <f t="shared" si="5"/>
        <v>482625.66397783469</v>
      </c>
    </row>
    <row r="53" spans="1:16" x14ac:dyDescent="0.3">
      <c r="A53" s="61">
        <v>44621</v>
      </c>
      <c r="B53" s="56">
        <v>51</v>
      </c>
      <c r="C53" s="57">
        <f>Hoja2!G11</f>
        <v>380.97030000000001</v>
      </c>
      <c r="D53" s="57">
        <f>Hoja2!G12</f>
        <v>761.94069999999999</v>
      </c>
      <c r="E53" s="57">
        <f>Hoja2!G13</f>
        <v>914.3288</v>
      </c>
      <c r="F53" s="56">
        <v>111</v>
      </c>
      <c r="G53">
        <f t="shared" si="0"/>
        <v>475.06128309462929</v>
      </c>
      <c r="H53">
        <f t="shared" si="1"/>
        <v>1030.2860768030691</v>
      </c>
      <c r="I53">
        <f t="shared" si="2"/>
        <v>1212.5364802813299</v>
      </c>
      <c r="M53" s="58">
        <v>46447</v>
      </c>
      <c r="N53" s="59">
        <f t="shared" si="3"/>
        <v>190024.51323785173</v>
      </c>
      <c r="O53" s="59">
        <f t="shared" si="4"/>
        <v>412114.43072122766</v>
      </c>
      <c r="P53" s="59">
        <f t="shared" si="5"/>
        <v>485014.59211253194</v>
      </c>
    </row>
    <row r="54" spans="1:16" x14ac:dyDescent="0.3">
      <c r="A54" s="61">
        <v>44652</v>
      </c>
      <c r="B54" s="56">
        <v>52</v>
      </c>
      <c r="C54" s="57">
        <f>Hoja2!H11</f>
        <v>384.78</v>
      </c>
      <c r="D54" s="57">
        <f>Hoja2!H12</f>
        <v>769.56010000000003</v>
      </c>
      <c r="E54" s="57">
        <f>Hoja2!H13</f>
        <v>923.47209999999995</v>
      </c>
      <c r="F54" s="56">
        <v>112</v>
      </c>
      <c r="G54">
        <f t="shared" si="0"/>
        <v>477.03120513213992</v>
      </c>
      <c r="H54">
        <f t="shared" si="1"/>
        <v>1035.5597970673487</v>
      </c>
      <c r="I54">
        <f t="shared" si="2"/>
        <v>1218.5088006180733</v>
      </c>
      <c r="M54" s="58">
        <v>46478</v>
      </c>
      <c r="N54" s="59">
        <f t="shared" si="3"/>
        <v>190812.48205285598</v>
      </c>
      <c r="O54" s="59">
        <f t="shared" si="4"/>
        <v>414223.91882693948</v>
      </c>
      <c r="P54" s="59">
        <f t="shared" si="5"/>
        <v>487403.52024722932</v>
      </c>
    </row>
    <row r="55" spans="1:16" x14ac:dyDescent="0.3">
      <c r="A55" s="61">
        <v>44682</v>
      </c>
      <c r="B55" s="56">
        <v>53</v>
      </c>
      <c r="C55" s="57">
        <f>Hoja2!I11</f>
        <v>404.01900000000001</v>
      </c>
      <c r="D55" s="57">
        <f>Hoja2!I12</f>
        <v>808.03809999999999</v>
      </c>
      <c r="E55" s="57">
        <f>Hoja2!I13</f>
        <v>969.64570000000003</v>
      </c>
      <c r="F55" s="56">
        <v>113</v>
      </c>
      <c r="G55">
        <f t="shared" si="0"/>
        <v>479.00112716965054</v>
      </c>
      <c r="H55">
        <f t="shared" si="1"/>
        <v>1040.8335173316282</v>
      </c>
      <c r="I55">
        <f t="shared" si="2"/>
        <v>1224.4811209548168</v>
      </c>
      <c r="M55" s="58">
        <v>46508</v>
      </c>
      <c r="N55" s="59">
        <f t="shared" si="3"/>
        <v>191600.45086786023</v>
      </c>
      <c r="O55" s="59">
        <f t="shared" si="4"/>
        <v>416333.4069326513</v>
      </c>
      <c r="P55" s="59">
        <f t="shared" si="5"/>
        <v>489792.44838192669</v>
      </c>
    </row>
    <row r="56" spans="1:16" x14ac:dyDescent="0.3">
      <c r="A56" s="61">
        <v>44713</v>
      </c>
      <c r="B56" s="56">
        <v>54</v>
      </c>
      <c r="C56" s="57">
        <f>Hoja2!J11</f>
        <v>415.37479999999999</v>
      </c>
      <c r="D56" s="57">
        <f>Hoja2!J12</f>
        <v>830.74959999999999</v>
      </c>
      <c r="E56" s="57">
        <f>Hoja2!J13</f>
        <v>996.89949999999999</v>
      </c>
      <c r="F56" s="56">
        <v>114</v>
      </c>
      <c r="G56">
        <f t="shared" si="0"/>
        <v>480.97104920716123</v>
      </c>
      <c r="H56">
        <f t="shared" si="1"/>
        <v>1046.1072375959079</v>
      </c>
      <c r="I56">
        <f t="shared" si="2"/>
        <v>1230.45344129156</v>
      </c>
      <c r="M56" s="58">
        <v>46539</v>
      </c>
      <c r="N56" s="59">
        <f t="shared" si="3"/>
        <v>192388.41968286448</v>
      </c>
      <c r="O56" s="59">
        <f t="shared" si="4"/>
        <v>418442.89503836317</v>
      </c>
      <c r="P56" s="59">
        <f t="shared" si="5"/>
        <v>492181.376516624</v>
      </c>
    </row>
    <row r="57" spans="1:16" x14ac:dyDescent="0.3">
      <c r="A57" s="61">
        <v>44743</v>
      </c>
      <c r="B57" s="56">
        <v>55</v>
      </c>
      <c r="C57" s="57">
        <f>Hoja2!K11</f>
        <v>400.4742</v>
      </c>
      <c r="D57" s="57">
        <f>Hoja2!K12</f>
        <v>800.95849999999996</v>
      </c>
      <c r="E57" s="57">
        <f>Hoja2!K13</f>
        <v>961.15020000000004</v>
      </c>
      <c r="F57" s="56">
        <v>115</v>
      </c>
      <c r="G57">
        <f t="shared" si="0"/>
        <v>482.94097124467191</v>
      </c>
      <c r="H57">
        <f t="shared" si="1"/>
        <v>1051.3809578601877</v>
      </c>
      <c r="I57">
        <f t="shared" si="2"/>
        <v>1236.4257616283035</v>
      </c>
      <c r="M57" s="58">
        <v>46569</v>
      </c>
      <c r="N57" s="59">
        <f t="shared" si="3"/>
        <v>193176.38849786876</v>
      </c>
      <c r="O57" s="59">
        <f t="shared" si="4"/>
        <v>420552.38314407505</v>
      </c>
      <c r="P57" s="59">
        <f t="shared" si="5"/>
        <v>494570.30465132138</v>
      </c>
    </row>
    <row r="58" spans="1:16" x14ac:dyDescent="0.3">
      <c r="A58" s="61">
        <v>44774</v>
      </c>
      <c r="B58" s="56">
        <v>56</v>
      </c>
      <c r="C58" s="57">
        <f>Hoja2!L11</f>
        <v>418.7903</v>
      </c>
      <c r="D58" s="57">
        <f>Hoja2!L12</f>
        <v>837.5806</v>
      </c>
      <c r="E58" s="57">
        <f>Hoja2!L13</f>
        <v>1005.0967000000001</v>
      </c>
      <c r="F58" s="56">
        <v>116</v>
      </c>
      <c r="G58">
        <f t="shared" si="0"/>
        <v>484.91089328218254</v>
      </c>
      <c r="H58">
        <f t="shared" si="1"/>
        <v>1056.6546781244672</v>
      </c>
      <c r="I58">
        <f t="shared" si="2"/>
        <v>1242.3980819650469</v>
      </c>
      <c r="M58" s="58">
        <v>46600</v>
      </c>
      <c r="N58" s="59">
        <f t="shared" si="3"/>
        <v>193964.35731287301</v>
      </c>
      <c r="O58" s="59">
        <f t="shared" si="4"/>
        <v>422661.87124978687</v>
      </c>
      <c r="P58" s="59">
        <f t="shared" si="5"/>
        <v>496959.23278601875</v>
      </c>
    </row>
    <row r="59" spans="1:16" x14ac:dyDescent="0.3">
      <c r="A59" s="61">
        <v>44805</v>
      </c>
      <c r="B59" s="56">
        <v>57</v>
      </c>
      <c r="C59" s="60"/>
      <c r="D59" s="60"/>
      <c r="E59" s="60"/>
      <c r="F59" s="56">
        <v>117</v>
      </c>
      <c r="G59">
        <f t="shared" si="0"/>
        <v>486.88081531969317</v>
      </c>
      <c r="H59">
        <f t="shared" si="1"/>
        <v>1061.9283983887467</v>
      </c>
      <c r="I59">
        <f t="shared" si="2"/>
        <v>1248.3704023017904</v>
      </c>
      <c r="M59" s="58">
        <v>46631</v>
      </c>
      <c r="N59" s="59">
        <f t="shared" si="3"/>
        <v>194752.32612787726</v>
      </c>
      <c r="O59" s="59">
        <f t="shared" si="4"/>
        <v>424771.35935549869</v>
      </c>
      <c r="P59" s="59">
        <f t="shared" si="5"/>
        <v>499348.16092071612</v>
      </c>
    </row>
    <row r="60" spans="1:16" x14ac:dyDescent="0.3">
      <c r="A60" s="61">
        <v>44835</v>
      </c>
      <c r="B60" s="56">
        <v>58</v>
      </c>
      <c r="C60" s="60"/>
      <c r="D60" s="60"/>
      <c r="E60" s="60"/>
      <c r="F60" s="56">
        <v>118</v>
      </c>
      <c r="G60">
        <f t="shared" si="0"/>
        <v>488.85073735720385</v>
      </c>
      <c r="H60">
        <f t="shared" si="1"/>
        <v>1067.2021186530264</v>
      </c>
      <c r="I60">
        <f t="shared" si="2"/>
        <v>1254.3427226385338</v>
      </c>
      <c r="M60" s="58">
        <v>46661</v>
      </c>
      <c r="N60" s="59">
        <f t="shared" si="3"/>
        <v>195540.29494288153</v>
      </c>
      <c r="O60" s="59">
        <f t="shared" si="4"/>
        <v>426880.84746121056</v>
      </c>
      <c r="P60" s="59">
        <f t="shared" si="5"/>
        <v>501737.0890554135</v>
      </c>
    </row>
    <row r="61" spans="1:16" x14ac:dyDescent="0.3">
      <c r="A61" s="61">
        <v>44866</v>
      </c>
      <c r="B61" s="56">
        <v>59</v>
      </c>
      <c r="C61" s="60"/>
      <c r="D61" s="60"/>
      <c r="E61" s="60"/>
      <c r="F61" s="56">
        <v>119</v>
      </c>
      <c r="G61">
        <f t="shared" si="0"/>
        <v>490.82065939471454</v>
      </c>
      <c r="H61">
        <f t="shared" si="1"/>
        <v>1072.4758389173062</v>
      </c>
      <c r="I61">
        <f t="shared" si="2"/>
        <v>1260.315042975277</v>
      </c>
      <c r="M61" s="58">
        <v>46692</v>
      </c>
      <c r="N61" s="59">
        <f t="shared" si="3"/>
        <v>196328.26375788581</v>
      </c>
      <c r="O61" s="59">
        <f t="shared" si="4"/>
        <v>428990.3355669225</v>
      </c>
      <c r="P61" s="59">
        <f t="shared" si="5"/>
        <v>504126.01719011081</v>
      </c>
    </row>
    <row r="62" spans="1:16" x14ac:dyDescent="0.3">
      <c r="A62" s="61">
        <v>44896</v>
      </c>
      <c r="B62" s="56">
        <v>60</v>
      </c>
      <c r="C62" s="57"/>
      <c r="D62" s="57"/>
      <c r="E62" s="57"/>
      <c r="F62" s="56">
        <v>120</v>
      </c>
      <c r="G62">
        <f t="shared" si="0"/>
        <v>492.79058143222517</v>
      </c>
      <c r="H62">
        <f t="shared" si="1"/>
        <v>1077.7495591815855</v>
      </c>
      <c r="I62">
        <f t="shared" si="2"/>
        <v>1266.2873633120205</v>
      </c>
      <c r="M62" s="58">
        <v>46722</v>
      </c>
      <c r="N62" s="59">
        <f t="shared" si="3"/>
        <v>197116.23257289006</v>
      </c>
      <c r="O62" s="59">
        <f t="shared" si="4"/>
        <v>431099.8236726342</v>
      </c>
      <c r="P62" s="59">
        <f t="shared" si="5"/>
        <v>506514.94532480818</v>
      </c>
    </row>
    <row r="63" spans="1:16" x14ac:dyDescent="0.3">
      <c r="B63" s="61"/>
      <c r="F63" s="56">
        <v>121</v>
      </c>
      <c r="G63">
        <f t="shared" si="0"/>
        <v>494.7605034697358</v>
      </c>
      <c r="H63">
        <f t="shared" si="1"/>
        <v>1083.0232794458652</v>
      </c>
      <c r="I63">
        <f t="shared" si="2"/>
        <v>1272.2596836487639</v>
      </c>
      <c r="M63" s="58">
        <v>46753</v>
      </c>
      <c r="N63" s="59">
        <f t="shared" si="3"/>
        <v>197904.20138789431</v>
      </c>
      <c r="O63" s="59">
        <f t="shared" si="4"/>
        <v>433209.31177834608</v>
      </c>
      <c r="P63" s="59">
        <f t="shared" si="5"/>
        <v>508903.87345950556</v>
      </c>
    </row>
    <row r="64" spans="1:16" x14ac:dyDescent="0.3">
      <c r="B64" s="61"/>
      <c r="F64" s="56">
        <v>122</v>
      </c>
      <c r="G64">
        <f t="shared" si="0"/>
        <v>496.73042550724648</v>
      </c>
      <c r="H64">
        <f t="shared" si="1"/>
        <v>1088.296999710145</v>
      </c>
      <c r="I64">
        <f t="shared" si="2"/>
        <v>1278.2320039855072</v>
      </c>
      <c r="M64" s="58">
        <v>46784</v>
      </c>
      <c r="N64" s="59">
        <f t="shared" si="3"/>
        <v>198692.17020289859</v>
      </c>
      <c r="O64" s="59">
        <f t="shared" si="4"/>
        <v>435318.79988405801</v>
      </c>
      <c r="P64" s="59">
        <f t="shared" si="5"/>
        <v>511292.80159420287</v>
      </c>
    </row>
    <row r="65" spans="2:16" x14ac:dyDescent="0.3">
      <c r="B65" s="61"/>
      <c r="F65" s="56">
        <v>123</v>
      </c>
      <c r="G65">
        <f t="shared" si="0"/>
        <v>498.70034754475716</v>
      </c>
      <c r="H65">
        <f t="shared" si="1"/>
        <v>1093.5707199744245</v>
      </c>
      <c r="I65">
        <f t="shared" si="2"/>
        <v>1284.2043243222506</v>
      </c>
      <c r="M65" s="58">
        <v>46813</v>
      </c>
      <c r="N65" s="59">
        <f t="shared" si="3"/>
        <v>199480.13901790287</v>
      </c>
      <c r="O65" s="59">
        <f t="shared" si="4"/>
        <v>437428.28798976977</v>
      </c>
      <c r="P65" s="59">
        <f t="shared" si="5"/>
        <v>513681.72972890025</v>
      </c>
    </row>
    <row r="66" spans="2:16" x14ac:dyDescent="0.3">
      <c r="B66" s="61"/>
      <c r="F66" s="56">
        <v>124</v>
      </c>
      <c r="G66">
        <f t="shared" si="0"/>
        <v>500.67026958226779</v>
      </c>
      <c r="H66">
        <f t="shared" si="1"/>
        <v>1098.844440238704</v>
      </c>
      <c r="I66">
        <f t="shared" si="2"/>
        <v>1290.1766446589941</v>
      </c>
      <c r="M66" s="58">
        <v>46844</v>
      </c>
      <c r="N66" s="59">
        <f t="shared" si="3"/>
        <v>200268.10783290712</v>
      </c>
      <c r="O66" s="59">
        <f t="shared" si="4"/>
        <v>439537.77609548159</v>
      </c>
      <c r="P66" s="59">
        <f t="shared" si="5"/>
        <v>516070.65786359762</v>
      </c>
    </row>
    <row r="67" spans="2:16" x14ac:dyDescent="0.3">
      <c r="B67" s="61"/>
      <c r="F67" s="56">
        <v>125</v>
      </c>
      <c r="G67">
        <f t="shared" si="0"/>
        <v>502.64019161977842</v>
      </c>
      <c r="H67">
        <f t="shared" si="1"/>
        <v>1104.1181605029838</v>
      </c>
      <c r="I67">
        <f t="shared" si="2"/>
        <v>1296.1489649957375</v>
      </c>
      <c r="M67" s="58">
        <v>46874</v>
      </c>
      <c r="N67" s="59">
        <f t="shared" si="3"/>
        <v>201056.07664791137</v>
      </c>
      <c r="O67" s="59">
        <f t="shared" si="4"/>
        <v>441647.26420119352</v>
      </c>
      <c r="P67" s="59">
        <f t="shared" si="5"/>
        <v>518459.58599829499</v>
      </c>
    </row>
    <row r="68" spans="2:16" x14ac:dyDescent="0.3">
      <c r="B68" s="61"/>
      <c r="F68" s="56">
        <v>126</v>
      </c>
      <c r="G68">
        <f t="shared" ref="G68:G131" si="6">F68*J$3+J$4</f>
        <v>504.61011365728911</v>
      </c>
      <c r="H68">
        <f t="shared" ref="H68:H131" si="7">F68*K$3+K$4</f>
        <v>1109.3918807672635</v>
      </c>
      <c r="I68">
        <f t="shared" ref="I68:I131" si="8">F68*L$3+L$4</f>
        <v>1302.121285332481</v>
      </c>
      <c r="M68" s="58">
        <v>46905</v>
      </c>
      <c r="N68" s="59">
        <f t="shared" ref="N68:N131" si="9">G68*400</f>
        <v>201844.04546291564</v>
      </c>
      <c r="O68" s="59">
        <f t="shared" ref="O68:O131" si="10">H68*400</f>
        <v>443756.7523069054</v>
      </c>
      <c r="P68" s="59">
        <f t="shared" ref="P68:P131" si="11">I68*400</f>
        <v>520848.51413299236</v>
      </c>
    </row>
    <row r="69" spans="2:16" x14ac:dyDescent="0.3">
      <c r="B69" s="61"/>
      <c r="F69" s="56">
        <v>127</v>
      </c>
      <c r="G69">
        <f t="shared" si="6"/>
        <v>506.58003569479979</v>
      </c>
      <c r="H69">
        <f t="shared" si="7"/>
        <v>1114.665601031543</v>
      </c>
      <c r="I69">
        <f t="shared" si="8"/>
        <v>1308.0936056692242</v>
      </c>
      <c r="M69" s="58">
        <v>46935</v>
      </c>
      <c r="N69" s="59">
        <f t="shared" si="9"/>
        <v>202632.01427791992</v>
      </c>
      <c r="O69" s="59">
        <f t="shared" si="10"/>
        <v>445866.24041261722</v>
      </c>
      <c r="P69" s="59">
        <f t="shared" si="11"/>
        <v>523237.44226768968</v>
      </c>
    </row>
    <row r="70" spans="2:16" x14ac:dyDescent="0.3">
      <c r="B70" s="61"/>
      <c r="F70" s="56">
        <v>128</v>
      </c>
      <c r="G70">
        <f t="shared" si="6"/>
        <v>508.54995773231042</v>
      </c>
      <c r="H70">
        <f t="shared" si="7"/>
        <v>1119.9393212958225</v>
      </c>
      <c r="I70">
        <f t="shared" si="8"/>
        <v>1314.0659260059676</v>
      </c>
      <c r="M70" s="58">
        <v>46966</v>
      </c>
      <c r="N70" s="59">
        <f t="shared" si="9"/>
        <v>203419.98309292417</v>
      </c>
      <c r="O70" s="59">
        <f t="shared" si="10"/>
        <v>447975.72851832904</v>
      </c>
      <c r="P70" s="59">
        <f t="shared" si="11"/>
        <v>525626.37040238711</v>
      </c>
    </row>
    <row r="71" spans="2:16" x14ac:dyDescent="0.3">
      <c r="B71" s="61"/>
      <c r="F71" s="56">
        <v>129</v>
      </c>
      <c r="G71">
        <f t="shared" si="6"/>
        <v>510.51987976982105</v>
      </c>
      <c r="H71">
        <f t="shared" si="7"/>
        <v>1125.2130415601023</v>
      </c>
      <c r="I71">
        <f t="shared" si="8"/>
        <v>1320.0382463427111</v>
      </c>
      <c r="M71" s="58">
        <v>46997</v>
      </c>
      <c r="N71" s="59">
        <f t="shared" si="9"/>
        <v>204207.95190792842</v>
      </c>
      <c r="O71" s="59">
        <f t="shared" si="10"/>
        <v>450085.21662404091</v>
      </c>
      <c r="P71" s="59">
        <f t="shared" si="11"/>
        <v>528015.29853708448</v>
      </c>
    </row>
    <row r="72" spans="2:16" x14ac:dyDescent="0.3">
      <c r="B72" s="61"/>
      <c r="F72" s="56">
        <v>130</v>
      </c>
      <c r="G72">
        <f t="shared" si="6"/>
        <v>512.48980180733179</v>
      </c>
      <c r="H72">
        <f t="shared" si="7"/>
        <v>1130.486761824382</v>
      </c>
      <c r="I72">
        <f t="shared" si="8"/>
        <v>1326.0105666794543</v>
      </c>
      <c r="M72" s="58">
        <v>47027</v>
      </c>
      <c r="N72" s="59">
        <f t="shared" si="9"/>
        <v>204995.92072293273</v>
      </c>
      <c r="O72" s="59">
        <f t="shared" si="10"/>
        <v>452194.70472975279</v>
      </c>
      <c r="P72" s="59">
        <f t="shared" si="11"/>
        <v>530404.22667178174</v>
      </c>
    </row>
    <row r="73" spans="2:16" x14ac:dyDescent="0.3">
      <c r="B73" s="61"/>
      <c r="F73" s="56">
        <v>131</v>
      </c>
      <c r="G73">
        <f t="shared" si="6"/>
        <v>514.45972384484242</v>
      </c>
      <c r="H73">
        <f t="shared" si="7"/>
        <v>1135.7604820886615</v>
      </c>
      <c r="I73">
        <f t="shared" si="8"/>
        <v>1331.9828870161978</v>
      </c>
      <c r="M73" s="58">
        <v>47058</v>
      </c>
      <c r="N73" s="59">
        <f t="shared" si="9"/>
        <v>205783.88953793698</v>
      </c>
      <c r="O73" s="59">
        <f t="shared" si="10"/>
        <v>454304.19283546461</v>
      </c>
      <c r="P73" s="59">
        <f t="shared" si="11"/>
        <v>532793.15480647911</v>
      </c>
    </row>
    <row r="74" spans="2:16" x14ac:dyDescent="0.3">
      <c r="B74" s="61"/>
      <c r="F74" s="56">
        <v>132</v>
      </c>
      <c r="G74">
        <f t="shared" si="6"/>
        <v>516.42964588235304</v>
      </c>
      <c r="H74">
        <f t="shared" si="7"/>
        <v>1141.0342023529411</v>
      </c>
      <c r="I74">
        <f t="shared" si="8"/>
        <v>1337.9552073529412</v>
      </c>
      <c r="M74" s="58">
        <v>47088</v>
      </c>
      <c r="N74" s="59">
        <f t="shared" si="9"/>
        <v>206571.85835294123</v>
      </c>
      <c r="O74" s="59">
        <f t="shared" si="10"/>
        <v>456413.68094117643</v>
      </c>
      <c r="P74" s="59">
        <f t="shared" si="11"/>
        <v>535182.08294117649</v>
      </c>
    </row>
    <row r="75" spans="2:16" x14ac:dyDescent="0.3">
      <c r="B75" s="61"/>
      <c r="F75" s="56">
        <v>133</v>
      </c>
      <c r="G75">
        <f t="shared" si="6"/>
        <v>518.39956791986367</v>
      </c>
      <c r="H75">
        <f t="shared" si="7"/>
        <v>1146.3079226172208</v>
      </c>
      <c r="I75">
        <f t="shared" si="8"/>
        <v>1343.9275276896847</v>
      </c>
      <c r="M75" s="58">
        <v>47119</v>
      </c>
      <c r="N75" s="59">
        <f t="shared" si="9"/>
        <v>207359.82716794548</v>
      </c>
      <c r="O75" s="59">
        <f t="shared" si="10"/>
        <v>458523.1690468883</v>
      </c>
      <c r="P75" s="59">
        <f t="shared" si="11"/>
        <v>537571.01107587386</v>
      </c>
    </row>
    <row r="76" spans="2:16" x14ac:dyDescent="0.3">
      <c r="B76" s="61"/>
      <c r="F76" s="56">
        <v>134</v>
      </c>
      <c r="G76">
        <f t="shared" si="6"/>
        <v>520.3694899573743</v>
      </c>
      <c r="H76">
        <f t="shared" si="7"/>
        <v>1151.5816428815006</v>
      </c>
      <c r="I76">
        <f t="shared" si="8"/>
        <v>1349.8998480264281</v>
      </c>
      <c r="M76" s="58">
        <v>47150</v>
      </c>
      <c r="N76" s="59">
        <f t="shared" si="9"/>
        <v>208147.79598294973</v>
      </c>
      <c r="O76" s="59">
        <f t="shared" si="10"/>
        <v>460632.65715260024</v>
      </c>
      <c r="P76" s="59">
        <f t="shared" si="11"/>
        <v>539959.93921057123</v>
      </c>
    </row>
    <row r="77" spans="2:16" x14ac:dyDescent="0.3">
      <c r="B77" s="61"/>
      <c r="F77" s="56">
        <v>135</v>
      </c>
      <c r="G77">
        <f t="shared" si="6"/>
        <v>522.33941199488504</v>
      </c>
      <c r="H77">
        <f t="shared" si="7"/>
        <v>1156.8553631457801</v>
      </c>
      <c r="I77">
        <f t="shared" si="8"/>
        <v>1355.8721683631713</v>
      </c>
      <c r="M77" s="58">
        <v>47178</v>
      </c>
      <c r="N77" s="59">
        <f t="shared" si="9"/>
        <v>208935.76479795401</v>
      </c>
      <c r="O77" s="59">
        <f t="shared" si="10"/>
        <v>462742.14525831206</v>
      </c>
      <c r="P77" s="59">
        <f t="shared" si="11"/>
        <v>542348.86734526849</v>
      </c>
    </row>
    <row r="78" spans="2:16" x14ac:dyDescent="0.3">
      <c r="B78" s="61"/>
      <c r="F78" s="56">
        <v>136</v>
      </c>
      <c r="G78">
        <f t="shared" si="6"/>
        <v>524.30933403239567</v>
      </c>
      <c r="H78">
        <f t="shared" si="7"/>
        <v>1162.1290834100596</v>
      </c>
      <c r="I78">
        <f t="shared" si="8"/>
        <v>1361.8444886999148</v>
      </c>
      <c r="M78" s="58">
        <v>47209</v>
      </c>
      <c r="N78" s="59">
        <f t="shared" si="9"/>
        <v>209723.73361295825</v>
      </c>
      <c r="O78" s="59">
        <f t="shared" si="10"/>
        <v>464851.63336402382</v>
      </c>
      <c r="P78" s="59">
        <f t="shared" si="11"/>
        <v>544737.79547996586</v>
      </c>
    </row>
    <row r="79" spans="2:16" x14ac:dyDescent="0.3">
      <c r="B79" s="61"/>
      <c r="F79" s="56">
        <v>137</v>
      </c>
      <c r="G79">
        <f t="shared" si="6"/>
        <v>526.2792560699063</v>
      </c>
      <c r="H79">
        <f t="shared" si="7"/>
        <v>1167.4028036743393</v>
      </c>
      <c r="I79">
        <f t="shared" si="8"/>
        <v>1367.8168090366582</v>
      </c>
      <c r="M79" s="58">
        <v>47239</v>
      </c>
      <c r="N79" s="59">
        <f t="shared" si="9"/>
        <v>210511.7024279625</v>
      </c>
      <c r="O79" s="59">
        <f t="shared" si="10"/>
        <v>466961.12146973575</v>
      </c>
      <c r="P79" s="59">
        <f t="shared" si="11"/>
        <v>547126.72361466335</v>
      </c>
    </row>
    <row r="80" spans="2:16" x14ac:dyDescent="0.3">
      <c r="B80" s="61"/>
      <c r="F80" s="56">
        <v>138</v>
      </c>
      <c r="G80">
        <f t="shared" si="6"/>
        <v>528.24917810741704</v>
      </c>
      <c r="H80">
        <f t="shared" si="7"/>
        <v>1172.6765239386189</v>
      </c>
      <c r="I80">
        <f t="shared" si="8"/>
        <v>1373.7891293734015</v>
      </c>
      <c r="M80" s="58">
        <v>47270</v>
      </c>
      <c r="N80" s="59">
        <f t="shared" si="9"/>
        <v>211299.67124296681</v>
      </c>
      <c r="O80" s="59">
        <f t="shared" si="10"/>
        <v>469070.60957544757</v>
      </c>
      <c r="P80" s="59">
        <f t="shared" si="11"/>
        <v>549515.65174936061</v>
      </c>
    </row>
    <row r="81" spans="2:16" x14ac:dyDescent="0.3">
      <c r="B81" s="61"/>
      <c r="F81" s="56">
        <v>139</v>
      </c>
      <c r="G81">
        <f t="shared" si="6"/>
        <v>530.21910014492767</v>
      </c>
      <c r="H81">
        <f t="shared" si="7"/>
        <v>1177.9502442028984</v>
      </c>
      <c r="I81">
        <f t="shared" si="8"/>
        <v>1379.7614497101449</v>
      </c>
      <c r="M81" s="58">
        <v>47300</v>
      </c>
      <c r="N81" s="59">
        <f t="shared" si="9"/>
        <v>212087.64005797106</v>
      </c>
      <c r="O81" s="59">
        <f t="shared" si="10"/>
        <v>471180.09768115933</v>
      </c>
      <c r="P81" s="59">
        <f t="shared" si="11"/>
        <v>551904.57988405798</v>
      </c>
    </row>
    <row r="82" spans="2:16" x14ac:dyDescent="0.3">
      <c r="B82" s="61"/>
      <c r="F82" s="56">
        <v>140</v>
      </c>
      <c r="G82">
        <f t="shared" si="6"/>
        <v>532.18902218243829</v>
      </c>
      <c r="H82">
        <f t="shared" si="7"/>
        <v>1183.2239644671781</v>
      </c>
      <c r="I82">
        <f t="shared" si="8"/>
        <v>1385.7337700468884</v>
      </c>
      <c r="M82" s="58">
        <v>47331</v>
      </c>
      <c r="N82" s="59">
        <f t="shared" si="9"/>
        <v>212875.60887297531</v>
      </c>
      <c r="O82" s="59">
        <f t="shared" si="10"/>
        <v>473289.58578687126</v>
      </c>
      <c r="P82" s="59">
        <f t="shared" si="11"/>
        <v>554293.50801875535</v>
      </c>
    </row>
    <row r="83" spans="2:16" x14ac:dyDescent="0.3">
      <c r="B83" s="61"/>
      <c r="F83" s="56">
        <v>141</v>
      </c>
      <c r="G83">
        <f t="shared" si="6"/>
        <v>534.15894421994892</v>
      </c>
      <c r="H83">
        <f t="shared" si="7"/>
        <v>1188.4976847314579</v>
      </c>
      <c r="I83">
        <f t="shared" si="8"/>
        <v>1391.7060903836318</v>
      </c>
      <c r="M83" s="58">
        <v>47362</v>
      </c>
      <c r="N83" s="59">
        <f t="shared" si="9"/>
        <v>213663.57768797956</v>
      </c>
      <c r="O83" s="59">
        <f t="shared" si="10"/>
        <v>475399.07389258314</v>
      </c>
      <c r="P83" s="59">
        <f t="shared" si="11"/>
        <v>556682.43615345273</v>
      </c>
    </row>
    <row r="84" spans="2:16" x14ac:dyDescent="0.3">
      <c r="B84" s="61"/>
      <c r="F84" s="56">
        <v>142</v>
      </c>
      <c r="G84">
        <f t="shared" si="6"/>
        <v>536.12886625745955</v>
      </c>
      <c r="H84">
        <f t="shared" si="7"/>
        <v>1193.7714049957374</v>
      </c>
      <c r="I84">
        <f t="shared" si="8"/>
        <v>1397.6784107203753</v>
      </c>
      <c r="M84" s="58">
        <v>47392</v>
      </c>
      <c r="N84" s="59">
        <f t="shared" si="9"/>
        <v>214451.54650298381</v>
      </c>
      <c r="O84" s="59">
        <f t="shared" si="10"/>
        <v>477508.56199829496</v>
      </c>
      <c r="P84" s="59">
        <f t="shared" si="11"/>
        <v>559071.3642881501</v>
      </c>
    </row>
    <row r="85" spans="2:16" x14ac:dyDescent="0.3">
      <c r="B85" s="61"/>
      <c r="F85" s="56">
        <v>143</v>
      </c>
      <c r="G85">
        <f t="shared" si="6"/>
        <v>538.09878829497029</v>
      </c>
      <c r="H85">
        <f t="shared" si="7"/>
        <v>1199.0451252600169</v>
      </c>
      <c r="I85">
        <f t="shared" si="8"/>
        <v>1403.6507310571185</v>
      </c>
      <c r="M85" s="58">
        <v>47423</v>
      </c>
      <c r="N85" s="59">
        <f t="shared" si="9"/>
        <v>215239.51531798812</v>
      </c>
      <c r="O85" s="59">
        <f t="shared" si="10"/>
        <v>479618.05010400678</v>
      </c>
      <c r="P85" s="59">
        <f t="shared" si="11"/>
        <v>561460.29242284736</v>
      </c>
    </row>
    <row r="86" spans="2:16" x14ac:dyDescent="0.3">
      <c r="B86" s="61"/>
      <c r="F86" s="56">
        <v>144</v>
      </c>
      <c r="G86">
        <f t="shared" si="6"/>
        <v>540.06871033248092</v>
      </c>
      <c r="H86">
        <f t="shared" si="7"/>
        <v>1204.3188455242966</v>
      </c>
      <c r="I86">
        <f t="shared" si="8"/>
        <v>1409.6230513938619</v>
      </c>
      <c r="M86" s="58">
        <v>47453</v>
      </c>
      <c r="N86" s="59">
        <f t="shared" si="9"/>
        <v>216027.48413299237</v>
      </c>
      <c r="O86" s="59">
        <f t="shared" si="10"/>
        <v>481727.53820971865</v>
      </c>
      <c r="P86" s="59">
        <f t="shared" si="11"/>
        <v>563849.22055754473</v>
      </c>
    </row>
    <row r="87" spans="2:16" x14ac:dyDescent="0.3">
      <c r="B87" s="61"/>
      <c r="F87" s="56">
        <v>145</v>
      </c>
      <c r="G87">
        <f t="shared" si="6"/>
        <v>542.03863236999155</v>
      </c>
      <c r="H87">
        <f t="shared" si="7"/>
        <v>1209.5925657885764</v>
      </c>
      <c r="I87">
        <f t="shared" si="8"/>
        <v>1415.5953717306054</v>
      </c>
      <c r="M87" s="58">
        <v>47484</v>
      </c>
      <c r="N87" s="59">
        <f t="shared" si="9"/>
        <v>216815.45294799661</v>
      </c>
      <c r="O87" s="59">
        <f t="shared" si="10"/>
        <v>483837.02631543053</v>
      </c>
      <c r="P87" s="59">
        <f t="shared" si="11"/>
        <v>566238.1486922421</v>
      </c>
    </row>
    <row r="88" spans="2:16" x14ac:dyDescent="0.3">
      <c r="B88" s="61"/>
      <c r="F88" s="56">
        <v>146</v>
      </c>
      <c r="G88">
        <f t="shared" si="6"/>
        <v>544.00855440750229</v>
      </c>
      <c r="H88">
        <f t="shared" si="7"/>
        <v>1214.8662860528559</v>
      </c>
      <c r="I88">
        <f t="shared" si="8"/>
        <v>1421.5676920673486</v>
      </c>
      <c r="M88" s="58">
        <v>47515</v>
      </c>
      <c r="N88" s="59">
        <f t="shared" si="9"/>
        <v>217603.42176300092</v>
      </c>
      <c r="O88" s="59">
        <f t="shared" si="10"/>
        <v>485946.51442114235</v>
      </c>
      <c r="P88" s="59">
        <f t="shared" si="11"/>
        <v>568627.07682693948</v>
      </c>
    </row>
    <row r="89" spans="2:16" x14ac:dyDescent="0.3">
      <c r="B89" s="61"/>
      <c r="F89" s="56">
        <v>147</v>
      </c>
      <c r="G89">
        <f t="shared" si="6"/>
        <v>545.97847644501292</v>
      </c>
      <c r="H89">
        <f t="shared" si="7"/>
        <v>1220.1400063171354</v>
      </c>
      <c r="I89">
        <f t="shared" si="8"/>
        <v>1427.5400124040921</v>
      </c>
      <c r="M89" s="58">
        <v>47543</v>
      </c>
      <c r="N89" s="59">
        <f t="shared" si="9"/>
        <v>218391.39057800517</v>
      </c>
      <c r="O89" s="59">
        <f t="shared" si="10"/>
        <v>488056.00252685416</v>
      </c>
      <c r="P89" s="59">
        <f t="shared" si="11"/>
        <v>571016.00496163685</v>
      </c>
    </row>
    <row r="90" spans="2:16" x14ac:dyDescent="0.3">
      <c r="B90" s="61"/>
      <c r="F90" s="56">
        <v>148</v>
      </c>
      <c r="G90">
        <f t="shared" si="6"/>
        <v>547.94839848252354</v>
      </c>
      <c r="H90">
        <f t="shared" si="7"/>
        <v>1225.4137265814152</v>
      </c>
      <c r="I90">
        <f t="shared" si="8"/>
        <v>1433.5123327408355</v>
      </c>
      <c r="M90" s="58">
        <v>47574</v>
      </c>
      <c r="N90" s="59">
        <f t="shared" si="9"/>
        <v>219179.35939300942</v>
      </c>
      <c r="O90" s="59">
        <f t="shared" si="10"/>
        <v>490165.49063256604</v>
      </c>
      <c r="P90" s="59">
        <f t="shared" si="11"/>
        <v>573404.93309633422</v>
      </c>
    </row>
    <row r="91" spans="2:16" x14ac:dyDescent="0.3">
      <c r="B91" s="61"/>
      <c r="F91" s="56">
        <v>149</v>
      </c>
      <c r="G91">
        <f t="shared" si="6"/>
        <v>549.91832052003417</v>
      </c>
      <c r="H91">
        <f t="shared" si="7"/>
        <v>1230.6874468456949</v>
      </c>
      <c r="I91">
        <f t="shared" si="8"/>
        <v>1439.484653077579</v>
      </c>
      <c r="M91" s="58">
        <v>47604</v>
      </c>
      <c r="N91" s="59">
        <f t="shared" si="9"/>
        <v>219967.32820801367</v>
      </c>
      <c r="O91" s="59">
        <f t="shared" si="10"/>
        <v>492274.97873827798</v>
      </c>
      <c r="P91" s="59">
        <f t="shared" si="11"/>
        <v>575793.86123103159</v>
      </c>
    </row>
    <row r="92" spans="2:16" x14ac:dyDescent="0.3">
      <c r="B92" s="61"/>
      <c r="F92" s="56">
        <v>150</v>
      </c>
      <c r="G92">
        <f t="shared" si="6"/>
        <v>551.8882425575448</v>
      </c>
      <c r="H92">
        <f t="shared" si="7"/>
        <v>1235.9611671099744</v>
      </c>
      <c r="I92">
        <f t="shared" si="8"/>
        <v>1445.4569734143224</v>
      </c>
      <c r="M92" s="58">
        <v>47635</v>
      </c>
      <c r="N92" s="59">
        <f t="shared" si="9"/>
        <v>220755.29702301792</v>
      </c>
      <c r="O92" s="59">
        <f t="shared" si="10"/>
        <v>494384.46684398979</v>
      </c>
      <c r="P92" s="59">
        <f t="shared" si="11"/>
        <v>578182.78936572897</v>
      </c>
    </row>
    <row r="93" spans="2:16" x14ac:dyDescent="0.3">
      <c r="B93" s="61"/>
      <c r="F93" s="56">
        <v>151</v>
      </c>
      <c r="G93">
        <f t="shared" si="6"/>
        <v>553.85816459505554</v>
      </c>
      <c r="H93">
        <f t="shared" si="7"/>
        <v>1241.234887374254</v>
      </c>
      <c r="I93">
        <f t="shared" si="8"/>
        <v>1451.4292937510656</v>
      </c>
      <c r="M93" s="58">
        <v>47665</v>
      </c>
      <c r="N93" s="59">
        <f t="shared" si="9"/>
        <v>221543.26583802223</v>
      </c>
      <c r="O93" s="59">
        <f t="shared" si="10"/>
        <v>496493.95494970155</v>
      </c>
      <c r="P93" s="59">
        <f t="shared" si="11"/>
        <v>580571.71750042622</v>
      </c>
    </row>
    <row r="94" spans="2:16" x14ac:dyDescent="0.3">
      <c r="B94" s="61"/>
      <c r="F94" s="56">
        <v>152</v>
      </c>
      <c r="G94">
        <f t="shared" si="6"/>
        <v>555.82808663256617</v>
      </c>
      <c r="H94">
        <f t="shared" si="7"/>
        <v>1246.5086076385337</v>
      </c>
      <c r="I94">
        <f t="shared" si="8"/>
        <v>1457.4016140878091</v>
      </c>
      <c r="M94" s="58">
        <v>47696</v>
      </c>
      <c r="N94" s="59">
        <f t="shared" si="9"/>
        <v>222331.23465302648</v>
      </c>
      <c r="O94" s="59">
        <f t="shared" si="10"/>
        <v>498603.44305541349</v>
      </c>
      <c r="P94" s="59">
        <f t="shared" si="11"/>
        <v>582960.6456351236</v>
      </c>
    </row>
    <row r="95" spans="2:16" x14ac:dyDescent="0.3">
      <c r="B95" s="61"/>
      <c r="F95" s="56">
        <v>153</v>
      </c>
      <c r="G95">
        <f t="shared" si="6"/>
        <v>557.7980086700768</v>
      </c>
      <c r="H95">
        <f t="shared" si="7"/>
        <v>1251.7823279028132</v>
      </c>
      <c r="I95">
        <f t="shared" si="8"/>
        <v>1463.3739344245525</v>
      </c>
      <c r="M95" s="58">
        <v>47727</v>
      </c>
      <c r="N95" s="59">
        <f t="shared" si="9"/>
        <v>223119.20346803073</v>
      </c>
      <c r="O95" s="59">
        <f t="shared" si="10"/>
        <v>500712.93116112531</v>
      </c>
      <c r="P95" s="59">
        <f t="shared" si="11"/>
        <v>585349.57376982097</v>
      </c>
    </row>
    <row r="96" spans="2:16" x14ac:dyDescent="0.3">
      <c r="B96" s="61"/>
      <c r="F96" s="56">
        <v>154</v>
      </c>
      <c r="G96">
        <f t="shared" si="6"/>
        <v>559.76793070758754</v>
      </c>
      <c r="H96">
        <f t="shared" si="7"/>
        <v>1257.0560481670927</v>
      </c>
      <c r="I96">
        <f t="shared" si="8"/>
        <v>1469.3462547612958</v>
      </c>
      <c r="M96" s="58">
        <v>47757</v>
      </c>
      <c r="N96" s="59">
        <f t="shared" si="9"/>
        <v>223907.172283035</v>
      </c>
      <c r="O96" s="59">
        <f t="shared" si="10"/>
        <v>502822.41926683707</v>
      </c>
      <c r="P96" s="59">
        <f t="shared" si="11"/>
        <v>587738.50190451834</v>
      </c>
    </row>
    <row r="97" spans="2:16" x14ac:dyDescent="0.3">
      <c r="B97" s="61"/>
      <c r="F97" s="56">
        <v>155</v>
      </c>
      <c r="G97">
        <f t="shared" si="6"/>
        <v>561.73785274509817</v>
      </c>
      <c r="H97">
        <f t="shared" si="7"/>
        <v>1262.3297684313725</v>
      </c>
      <c r="I97">
        <f t="shared" si="8"/>
        <v>1475.3185750980392</v>
      </c>
      <c r="M97" s="58">
        <v>47788</v>
      </c>
      <c r="N97" s="59">
        <f t="shared" si="9"/>
        <v>224695.14109803925</v>
      </c>
      <c r="O97" s="59">
        <f t="shared" si="10"/>
        <v>504931.907372549</v>
      </c>
      <c r="P97" s="59">
        <f t="shared" si="11"/>
        <v>590127.43003921572</v>
      </c>
    </row>
    <row r="98" spans="2:16" x14ac:dyDescent="0.3">
      <c r="B98" s="61"/>
      <c r="F98" s="56">
        <v>156</v>
      </c>
      <c r="G98">
        <f t="shared" si="6"/>
        <v>563.70777478260879</v>
      </c>
      <c r="H98">
        <f t="shared" si="7"/>
        <v>1267.6034886956522</v>
      </c>
      <c r="I98">
        <f t="shared" si="8"/>
        <v>1481.2908954347827</v>
      </c>
      <c r="M98" s="58">
        <v>47818</v>
      </c>
      <c r="N98" s="59">
        <f t="shared" si="9"/>
        <v>225483.1099130435</v>
      </c>
      <c r="O98" s="59">
        <f t="shared" si="10"/>
        <v>507041.39547826088</v>
      </c>
      <c r="P98" s="59">
        <f t="shared" si="11"/>
        <v>592516.35817391309</v>
      </c>
    </row>
    <row r="99" spans="2:16" x14ac:dyDescent="0.3">
      <c r="B99" s="61"/>
      <c r="F99" s="56">
        <v>157</v>
      </c>
      <c r="G99">
        <f t="shared" si="6"/>
        <v>565.67769682011942</v>
      </c>
      <c r="H99">
        <f t="shared" si="7"/>
        <v>1272.8772089599317</v>
      </c>
      <c r="I99">
        <f t="shared" si="8"/>
        <v>1487.2632157715261</v>
      </c>
      <c r="M99" s="58">
        <v>47849</v>
      </c>
      <c r="N99" s="59">
        <f t="shared" si="9"/>
        <v>226271.07872804778</v>
      </c>
      <c r="O99" s="59">
        <f t="shared" si="10"/>
        <v>509150.8835839727</v>
      </c>
      <c r="P99" s="59">
        <f t="shared" si="11"/>
        <v>594905.28630861046</v>
      </c>
    </row>
    <row r="100" spans="2:16" x14ac:dyDescent="0.3">
      <c r="B100" s="61"/>
      <c r="F100" s="56">
        <v>158</v>
      </c>
      <c r="G100">
        <f t="shared" si="6"/>
        <v>567.64761885763005</v>
      </c>
      <c r="H100">
        <f t="shared" si="7"/>
        <v>1278.1509292242113</v>
      </c>
      <c r="I100">
        <f t="shared" si="8"/>
        <v>1493.2355361082696</v>
      </c>
      <c r="M100" s="58">
        <v>47880</v>
      </c>
      <c r="N100" s="59">
        <f t="shared" si="9"/>
        <v>227059.04754305203</v>
      </c>
      <c r="O100" s="59">
        <f t="shared" si="10"/>
        <v>511260.37168968451</v>
      </c>
      <c r="P100" s="59">
        <f t="shared" si="11"/>
        <v>597294.21444330784</v>
      </c>
    </row>
    <row r="101" spans="2:16" x14ac:dyDescent="0.3">
      <c r="B101" s="61"/>
      <c r="F101" s="56">
        <v>159</v>
      </c>
      <c r="G101">
        <f t="shared" si="6"/>
        <v>569.61754089514079</v>
      </c>
      <c r="H101">
        <f t="shared" si="7"/>
        <v>1283.424649488491</v>
      </c>
      <c r="I101">
        <f t="shared" si="8"/>
        <v>1499.2078564450128</v>
      </c>
      <c r="M101" s="58">
        <v>47908</v>
      </c>
      <c r="N101" s="59">
        <f t="shared" si="9"/>
        <v>227847.01635805631</v>
      </c>
      <c r="O101" s="59">
        <f t="shared" si="10"/>
        <v>513369.85979539639</v>
      </c>
      <c r="P101" s="59">
        <f t="shared" si="11"/>
        <v>599683.14257800509</v>
      </c>
    </row>
    <row r="102" spans="2:16" x14ac:dyDescent="0.3">
      <c r="B102" s="61"/>
      <c r="F102" s="56">
        <v>160</v>
      </c>
      <c r="G102">
        <f t="shared" si="6"/>
        <v>571.58746293265142</v>
      </c>
      <c r="H102">
        <f t="shared" si="7"/>
        <v>1288.6983697527708</v>
      </c>
      <c r="I102">
        <f t="shared" si="8"/>
        <v>1505.1801767817562</v>
      </c>
      <c r="M102" s="58">
        <v>47939</v>
      </c>
      <c r="N102" s="59">
        <f t="shared" si="9"/>
        <v>228634.98517306056</v>
      </c>
      <c r="O102" s="59">
        <f t="shared" si="10"/>
        <v>515479.34790110833</v>
      </c>
      <c r="P102" s="59">
        <f t="shared" si="11"/>
        <v>602072.07071270247</v>
      </c>
    </row>
    <row r="103" spans="2:16" x14ac:dyDescent="0.3">
      <c r="B103" s="61"/>
      <c r="F103" s="56">
        <v>161</v>
      </c>
      <c r="G103">
        <f t="shared" si="6"/>
        <v>573.55738497016205</v>
      </c>
      <c r="H103">
        <f t="shared" si="7"/>
        <v>1293.9720900170503</v>
      </c>
      <c r="I103">
        <f t="shared" si="8"/>
        <v>1511.1524971184997</v>
      </c>
      <c r="M103" s="58">
        <v>47969</v>
      </c>
      <c r="N103" s="59">
        <f t="shared" si="9"/>
        <v>229422.95398806481</v>
      </c>
      <c r="O103" s="59">
        <f t="shared" si="10"/>
        <v>517588.83600682009</v>
      </c>
      <c r="P103" s="59">
        <f t="shared" si="11"/>
        <v>604460.99884739984</v>
      </c>
    </row>
    <row r="104" spans="2:16" x14ac:dyDescent="0.3">
      <c r="B104" s="61"/>
      <c r="F104" s="56">
        <v>162</v>
      </c>
      <c r="G104">
        <f t="shared" si="6"/>
        <v>575.52730700767279</v>
      </c>
      <c r="H104">
        <f t="shared" si="7"/>
        <v>1299.2458102813298</v>
      </c>
      <c r="I104">
        <f t="shared" si="8"/>
        <v>1517.1248174552429</v>
      </c>
      <c r="M104" s="58">
        <v>48000</v>
      </c>
      <c r="N104" s="59">
        <f t="shared" si="9"/>
        <v>230210.92280306912</v>
      </c>
      <c r="O104" s="59">
        <f t="shared" si="10"/>
        <v>519698.3241125319</v>
      </c>
      <c r="P104" s="59">
        <f t="shared" si="11"/>
        <v>606849.92698209721</v>
      </c>
    </row>
    <row r="105" spans="2:16" x14ac:dyDescent="0.3">
      <c r="B105" s="61"/>
      <c r="F105" s="56">
        <v>163</v>
      </c>
      <c r="G105">
        <f t="shared" si="6"/>
        <v>577.49722904518342</v>
      </c>
      <c r="H105">
        <f t="shared" si="7"/>
        <v>1304.5195305456095</v>
      </c>
      <c r="I105">
        <f t="shared" si="8"/>
        <v>1523.0971377919864</v>
      </c>
      <c r="M105" s="58">
        <v>48030</v>
      </c>
      <c r="N105" s="59">
        <f t="shared" si="9"/>
        <v>230998.89161807336</v>
      </c>
      <c r="O105" s="59">
        <f t="shared" si="10"/>
        <v>521807.81221824384</v>
      </c>
      <c r="P105" s="59">
        <f t="shared" si="11"/>
        <v>609238.85511679458</v>
      </c>
    </row>
    <row r="106" spans="2:16" x14ac:dyDescent="0.3">
      <c r="B106" s="61"/>
      <c r="F106" s="56">
        <v>164</v>
      </c>
      <c r="G106">
        <f t="shared" si="6"/>
        <v>579.46715108269404</v>
      </c>
      <c r="H106">
        <f t="shared" si="7"/>
        <v>1309.7932508098893</v>
      </c>
      <c r="I106">
        <f t="shared" si="8"/>
        <v>1529.0694581287298</v>
      </c>
      <c r="M106" s="58">
        <v>48061</v>
      </c>
      <c r="N106" s="59">
        <f t="shared" si="9"/>
        <v>231786.86043307761</v>
      </c>
      <c r="O106" s="59">
        <f t="shared" si="10"/>
        <v>523917.30032395571</v>
      </c>
      <c r="P106" s="59">
        <f t="shared" si="11"/>
        <v>611627.78325149196</v>
      </c>
    </row>
    <row r="107" spans="2:16" x14ac:dyDescent="0.3">
      <c r="B107" s="61"/>
      <c r="F107" s="56">
        <v>165</v>
      </c>
      <c r="G107">
        <f t="shared" si="6"/>
        <v>581.43707312020467</v>
      </c>
      <c r="H107">
        <f t="shared" si="7"/>
        <v>1315.0669710741688</v>
      </c>
      <c r="I107">
        <f t="shared" si="8"/>
        <v>1535.0417784654733</v>
      </c>
      <c r="M107" s="58">
        <v>48092</v>
      </c>
      <c r="N107" s="59">
        <f t="shared" si="9"/>
        <v>232574.82924808186</v>
      </c>
      <c r="O107" s="59">
        <f t="shared" si="10"/>
        <v>526026.78842966747</v>
      </c>
      <c r="P107" s="59">
        <f t="shared" si="11"/>
        <v>614016.71138618933</v>
      </c>
    </row>
    <row r="108" spans="2:16" x14ac:dyDescent="0.3">
      <c r="B108" s="61"/>
      <c r="F108" s="56">
        <v>166</v>
      </c>
      <c r="G108">
        <f t="shared" si="6"/>
        <v>583.4069951577153</v>
      </c>
      <c r="H108">
        <f t="shared" si="7"/>
        <v>1320.3406913384483</v>
      </c>
      <c r="I108">
        <f t="shared" si="8"/>
        <v>1541.0140988022167</v>
      </c>
      <c r="M108" s="58">
        <v>48122</v>
      </c>
      <c r="N108" s="59">
        <f t="shared" si="9"/>
        <v>233362.79806308611</v>
      </c>
      <c r="O108" s="59">
        <f t="shared" si="10"/>
        <v>528136.27653537935</v>
      </c>
      <c r="P108" s="59">
        <f t="shared" si="11"/>
        <v>616405.6395208867</v>
      </c>
    </row>
    <row r="109" spans="2:16" x14ac:dyDescent="0.3">
      <c r="B109" s="61"/>
      <c r="F109" s="56">
        <v>167</v>
      </c>
      <c r="G109">
        <f t="shared" si="6"/>
        <v>585.37691719522604</v>
      </c>
      <c r="H109">
        <f t="shared" si="7"/>
        <v>1325.6144116027281</v>
      </c>
      <c r="I109">
        <f t="shared" si="8"/>
        <v>1546.9864191389599</v>
      </c>
      <c r="M109" s="58">
        <v>48153</v>
      </c>
      <c r="N109" s="59">
        <f t="shared" si="9"/>
        <v>234150.76687809042</v>
      </c>
      <c r="O109" s="59">
        <f t="shared" si="10"/>
        <v>530245.76464109123</v>
      </c>
      <c r="P109" s="59">
        <f t="shared" si="11"/>
        <v>618794.56765558396</v>
      </c>
    </row>
    <row r="110" spans="2:16" x14ac:dyDescent="0.3">
      <c r="B110" s="61"/>
      <c r="F110" s="56">
        <v>168</v>
      </c>
      <c r="G110">
        <f t="shared" si="6"/>
        <v>587.34683923273667</v>
      </c>
      <c r="H110">
        <f t="shared" si="7"/>
        <v>1330.8881318670078</v>
      </c>
      <c r="I110">
        <f t="shared" si="8"/>
        <v>1552.9587394757034</v>
      </c>
      <c r="M110" s="58">
        <v>48183</v>
      </c>
      <c r="N110" s="59">
        <f t="shared" si="9"/>
        <v>234938.73569309467</v>
      </c>
      <c r="O110" s="59">
        <f t="shared" si="10"/>
        <v>532355.2527468031</v>
      </c>
      <c r="P110" s="59">
        <f t="shared" si="11"/>
        <v>621183.49579028133</v>
      </c>
    </row>
    <row r="111" spans="2:16" x14ac:dyDescent="0.3">
      <c r="B111" s="61"/>
      <c r="F111" s="56">
        <v>169</v>
      </c>
      <c r="G111">
        <f t="shared" si="6"/>
        <v>589.3167612702473</v>
      </c>
      <c r="H111">
        <f t="shared" si="7"/>
        <v>1336.1618521312871</v>
      </c>
      <c r="I111">
        <f t="shared" si="8"/>
        <v>1558.9310598124468</v>
      </c>
      <c r="M111" s="58">
        <v>48214</v>
      </c>
      <c r="N111" s="59">
        <f t="shared" si="9"/>
        <v>235726.70450809892</v>
      </c>
      <c r="O111" s="59">
        <f t="shared" si="10"/>
        <v>534464.74085251486</v>
      </c>
      <c r="P111" s="59">
        <f t="shared" si="11"/>
        <v>623572.42392497871</v>
      </c>
    </row>
    <row r="112" spans="2:16" x14ac:dyDescent="0.3">
      <c r="B112" s="61"/>
      <c r="F112" s="56">
        <v>170</v>
      </c>
      <c r="G112">
        <f t="shared" si="6"/>
        <v>591.28668330775804</v>
      </c>
      <c r="H112">
        <f t="shared" si="7"/>
        <v>1341.4355723955669</v>
      </c>
      <c r="I112">
        <f t="shared" si="8"/>
        <v>1564.9033801491901</v>
      </c>
      <c r="M112" s="58">
        <v>48245</v>
      </c>
      <c r="N112" s="59">
        <f t="shared" si="9"/>
        <v>236514.67332310323</v>
      </c>
      <c r="O112" s="59">
        <f t="shared" si="10"/>
        <v>536574.22895822674</v>
      </c>
      <c r="P112" s="59">
        <f t="shared" si="11"/>
        <v>625961.35205967608</v>
      </c>
    </row>
    <row r="113" spans="2:16" x14ac:dyDescent="0.3">
      <c r="B113" s="61"/>
      <c r="F113" s="56">
        <v>171</v>
      </c>
      <c r="G113">
        <f t="shared" si="6"/>
        <v>593.25660534526867</v>
      </c>
      <c r="H113">
        <f t="shared" si="7"/>
        <v>1346.7092926598466</v>
      </c>
      <c r="I113">
        <f t="shared" si="8"/>
        <v>1570.8757004859335</v>
      </c>
      <c r="M113" s="58">
        <v>48274</v>
      </c>
      <c r="N113" s="59">
        <f t="shared" si="9"/>
        <v>237302.64213810748</v>
      </c>
      <c r="O113" s="59">
        <f t="shared" si="10"/>
        <v>538683.71706393862</v>
      </c>
      <c r="P113" s="59">
        <f t="shared" si="11"/>
        <v>628350.28019437345</v>
      </c>
    </row>
    <row r="114" spans="2:16" x14ac:dyDescent="0.3">
      <c r="B114" s="61"/>
      <c r="F114" s="56">
        <v>172</v>
      </c>
      <c r="G114">
        <f t="shared" si="6"/>
        <v>595.2265273827793</v>
      </c>
      <c r="H114">
        <f t="shared" si="7"/>
        <v>1351.9830129241261</v>
      </c>
      <c r="I114">
        <f t="shared" si="8"/>
        <v>1576.848020822677</v>
      </c>
      <c r="M114" s="58">
        <v>48305</v>
      </c>
      <c r="N114" s="59">
        <f t="shared" si="9"/>
        <v>238090.61095311173</v>
      </c>
      <c r="O114" s="59">
        <f t="shared" si="10"/>
        <v>540793.20516965049</v>
      </c>
      <c r="P114" s="59">
        <f t="shared" si="11"/>
        <v>630739.20832907083</v>
      </c>
    </row>
    <row r="115" spans="2:16" x14ac:dyDescent="0.3">
      <c r="B115" s="61"/>
      <c r="F115" s="56">
        <v>173</v>
      </c>
      <c r="G115">
        <f t="shared" si="6"/>
        <v>597.19644942028992</v>
      </c>
      <c r="H115">
        <f t="shared" si="7"/>
        <v>1357.2567331884056</v>
      </c>
      <c r="I115">
        <f t="shared" si="8"/>
        <v>1582.8203411594204</v>
      </c>
      <c r="M115" s="58">
        <v>48335</v>
      </c>
      <c r="N115" s="59">
        <f t="shared" si="9"/>
        <v>238878.57976811597</v>
      </c>
      <c r="O115" s="59">
        <f t="shared" si="10"/>
        <v>542902.69327536225</v>
      </c>
      <c r="P115" s="59">
        <f t="shared" si="11"/>
        <v>633128.1364637682</v>
      </c>
    </row>
    <row r="116" spans="2:16" x14ac:dyDescent="0.3">
      <c r="B116" s="61"/>
      <c r="F116" s="56">
        <v>174</v>
      </c>
      <c r="G116">
        <f t="shared" si="6"/>
        <v>599.16637145780055</v>
      </c>
      <c r="H116">
        <f t="shared" si="7"/>
        <v>1362.5304534526854</v>
      </c>
      <c r="I116">
        <f t="shared" si="8"/>
        <v>1588.7926614961636</v>
      </c>
      <c r="M116" s="58">
        <v>48366</v>
      </c>
      <c r="N116" s="59">
        <f t="shared" si="9"/>
        <v>239666.54858312022</v>
      </c>
      <c r="O116" s="59">
        <f t="shared" si="10"/>
        <v>545012.18138107413</v>
      </c>
      <c r="P116" s="59">
        <f t="shared" si="11"/>
        <v>635517.06459846545</v>
      </c>
    </row>
    <row r="117" spans="2:16" x14ac:dyDescent="0.3">
      <c r="B117" s="61"/>
      <c r="F117" s="56">
        <v>175</v>
      </c>
      <c r="G117">
        <f t="shared" si="6"/>
        <v>601.13629349531129</v>
      </c>
      <c r="H117">
        <f t="shared" si="7"/>
        <v>1367.8041737169651</v>
      </c>
      <c r="I117">
        <f t="shared" si="8"/>
        <v>1594.7649818329071</v>
      </c>
      <c r="M117" s="58">
        <v>48396</v>
      </c>
      <c r="N117" s="59">
        <f t="shared" si="9"/>
        <v>240454.5173981245</v>
      </c>
      <c r="O117" s="59">
        <f t="shared" si="10"/>
        <v>547121.66948678601</v>
      </c>
      <c r="P117" s="59">
        <f t="shared" si="11"/>
        <v>637905.99273316283</v>
      </c>
    </row>
    <row r="118" spans="2:16" x14ac:dyDescent="0.3">
      <c r="B118" s="61"/>
      <c r="F118" s="56">
        <v>176</v>
      </c>
      <c r="G118">
        <f t="shared" si="6"/>
        <v>603.10621553282192</v>
      </c>
      <c r="H118">
        <f t="shared" si="7"/>
        <v>1373.0778939812446</v>
      </c>
      <c r="I118">
        <f t="shared" si="8"/>
        <v>1600.7373021696505</v>
      </c>
      <c r="M118" s="58">
        <v>48427</v>
      </c>
      <c r="N118" s="59">
        <f t="shared" si="9"/>
        <v>241242.48621312878</v>
      </c>
      <c r="O118" s="59">
        <f t="shared" si="10"/>
        <v>549231.15759249788</v>
      </c>
      <c r="P118" s="59">
        <f t="shared" si="11"/>
        <v>640294.9208678602</v>
      </c>
    </row>
    <row r="119" spans="2:16" x14ac:dyDescent="0.3">
      <c r="B119" s="61"/>
      <c r="F119" s="56">
        <v>177</v>
      </c>
      <c r="G119">
        <f t="shared" si="6"/>
        <v>605.07613757033255</v>
      </c>
      <c r="H119">
        <f t="shared" si="7"/>
        <v>1378.3516142455242</v>
      </c>
      <c r="I119">
        <f t="shared" si="8"/>
        <v>1606.709622506394</v>
      </c>
      <c r="M119" s="58">
        <v>48458</v>
      </c>
      <c r="N119" s="59">
        <f t="shared" si="9"/>
        <v>242030.45502813303</v>
      </c>
      <c r="O119" s="59">
        <f t="shared" si="10"/>
        <v>551340.64569820964</v>
      </c>
      <c r="P119" s="59">
        <f t="shared" si="11"/>
        <v>642683.84900255757</v>
      </c>
    </row>
    <row r="120" spans="2:16" x14ac:dyDescent="0.3">
      <c r="B120" s="61"/>
      <c r="F120" s="56">
        <v>178</v>
      </c>
      <c r="G120">
        <f t="shared" si="6"/>
        <v>607.04605960784329</v>
      </c>
      <c r="H120">
        <f t="shared" si="7"/>
        <v>1383.6253345098039</v>
      </c>
      <c r="I120">
        <f t="shared" si="8"/>
        <v>1612.6819428431374</v>
      </c>
      <c r="M120" s="58">
        <v>48488</v>
      </c>
      <c r="N120" s="59">
        <f t="shared" si="9"/>
        <v>242818.42384313731</v>
      </c>
      <c r="O120" s="59">
        <f t="shared" si="10"/>
        <v>553450.13380392152</v>
      </c>
      <c r="P120" s="59">
        <f t="shared" si="11"/>
        <v>645072.77713725495</v>
      </c>
    </row>
    <row r="121" spans="2:16" x14ac:dyDescent="0.3">
      <c r="B121" s="61"/>
      <c r="F121" s="56">
        <v>179</v>
      </c>
      <c r="G121">
        <f t="shared" si="6"/>
        <v>609.01598164535392</v>
      </c>
      <c r="H121">
        <f t="shared" si="7"/>
        <v>1388.8990547740837</v>
      </c>
      <c r="I121">
        <f t="shared" si="8"/>
        <v>1618.6542631798807</v>
      </c>
      <c r="M121" s="58">
        <v>48519</v>
      </c>
      <c r="N121" s="59">
        <f t="shared" si="9"/>
        <v>243606.39265814156</v>
      </c>
      <c r="O121" s="59">
        <f t="shared" si="10"/>
        <v>555559.62190963351</v>
      </c>
      <c r="P121" s="59">
        <f t="shared" si="11"/>
        <v>647461.70527195232</v>
      </c>
    </row>
    <row r="122" spans="2:16" x14ac:dyDescent="0.3">
      <c r="B122" s="61"/>
      <c r="F122" s="56">
        <v>180</v>
      </c>
      <c r="G122">
        <f t="shared" si="6"/>
        <v>610.98590368286455</v>
      </c>
      <c r="H122">
        <f t="shared" si="7"/>
        <v>1394.1727750383632</v>
      </c>
      <c r="I122">
        <f t="shared" si="8"/>
        <v>1624.6265835166241</v>
      </c>
      <c r="M122" s="58">
        <v>48549</v>
      </c>
      <c r="N122" s="59">
        <f t="shared" si="9"/>
        <v>244394.36147314581</v>
      </c>
      <c r="O122" s="59">
        <f t="shared" si="10"/>
        <v>557669.11001534527</v>
      </c>
      <c r="P122" s="59">
        <f t="shared" si="11"/>
        <v>649850.63340664969</v>
      </c>
    </row>
    <row r="123" spans="2:16" x14ac:dyDescent="0.3">
      <c r="B123" s="61"/>
      <c r="F123" s="56">
        <v>181</v>
      </c>
      <c r="G123">
        <f t="shared" si="6"/>
        <v>612.95582572037517</v>
      </c>
      <c r="H123">
        <f t="shared" si="7"/>
        <v>1399.4464953026427</v>
      </c>
      <c r="I123">
        <f t="shared" si="8"/>
        <v>1630.5989038533676</v>
      </c>
      <c r="M123" s="58">
        <v>48580</v>
      </c>
      <c r="N123" s="59">
        <f t="shared" si="9"/>
        <v>245182.33028815006</v>
      </c>
      <c r="O123" s="59">
        <f t="shared" si="10"/>
        <v>559778.59812105703</v>
      </c>
      <c r="P123" s="59">
        <f t="shared" si="11"/>
        <v>652239.56154134707</v>
      </c>
    </row>
    <row r="124" spans="2:16" x14ac:dyDescent="0.3">
      <c r="B124" s="61"/>
      <c r="F124" s="56">
        <v>182</v>
      </c>
      <c r="G124">
        <f t="shared" si="6"/>
        <v>614.9257477578858</v>
      </c>
      <c r="H124">
        <f t="shared" si="7"/>
        <v>1404.7202155669224</v>
      </c>
      <c r="I124">
        <f t="shared" si="8"/>
        <v>1636.5712241901108</v>
      </c>
      <c r="M124" s="58">
        <v>48611</v>
      </c>
      <c r="N124" s="59">
        <f t="shared" si="9"/>
        <v>245970.29910315434</v>
      </c>
      <c r="O124" s="59">
        <f t="shared" si="10"/>
        <v>561888.08622676902</v>
      </c>
      <c r="P124" s="59">
        <f t="shared" si="11"/>
        <v>654628.48967604432</v>
      </c>
    </row>
    <row r="125" spans="2:16" x14ac:dyDescent="0.3">
      <c r="B125" s="61"/>
      <c r="F125" s="56">
        <v>183</v>
      </c>
      <c r="G125">
        <f t="shared" si="6"/>
        <v>616.89566979539654</v>
      </c>
      <c r="H125">
        <f t="shared" si="7"/>
        <v>1409.9939358312022</v>
      </c>
      <c r="I125">
        <f t="shared" si="8"/>
        <v>1642.5435445268542</v>
      </c>
      <c r="M125" s="58">
        <v>48639</v>
      </c>
      <c r="N125" s="59">
        <f t="shared" si="9"/>
        <v>246758.26791815861</v>
      </c>
      <c r="O125" s="59">
        <f t="shared" si="10"/>
        <v>563997.5743324809</v>
      </c>
      <c r="P125" s="59">
        <f t="shared" si="11"/>
        <v>657017.4178107417</v>
      </c>
    </row>
    <row r="126" spans="2:16" x14ac:dyDescent="0.3">
      <c r="B126" s="61"/>
      <c r="F126" s="56">
        <v>184</v>
      </c>
      <c r="G126">
        <f t="shared" si="6"/>
        <v>618.86559183290717</v>
      </c>
      <c r="H126">
        <f t="shared" si="7"/>
        <v>1415.2676560954815</v>
      </c>
      <c r="I126">
        <f t="shared" si="8"/>
        <v>1648.5158648635977</v>
      </c>
      <c r="M126" s="58">
        <v>48670</v>
      </c>
      <c r="N126" s="59">
        <f t="shared" si="9"/>
        <v>247546.23673316286</v>
      </c>
      <c r="O126" s="59">
        <f t="shared" si="10"/>
        <v>566107.06243819254</v>
      </c>
      <c r="P126" s="59">
        <f t="shared" si="11"/>
        <v>659406.34594543907</v>
      </c>
    </row>
    <row r="127" spans="2:16" x14ac:dyDescent="0.3">
      <c r="B127" s="61"/>
      <c r="F127" s="56">
        <v>185</v>
      </c>
      <c r="G127">
        <f t="shared" si="6"/>
        <v>620.8355138704178</v>
      </c>
      <c r="H127">
        <f t="shared" si="7"/>
        <v>1420.5413763597612</v>
      </c>
      <c r="I127">
        <f t="shared" si="8"/>
        <v>1654.4881852003411</v>
      </c>
      <c r="M127" s="58">
        <v>48700</v>
      </c>
      <c r="N127" s="59">
        <f t="shared" si="9"/>
        <v>248334.20554816711</v>
      </c>
      <c r="O127" s="59">
        <f t="shared" si="10"/>
        <v>568216.55054390454</v>
      </c>
      <c r="P127" s="59">
        <f t="shared" si="11"/>
        <v>661795.27408013644</v>
      </c>
    </row>
    <row r="128" spans="2:16" x14ac:dyDescent="0.3">
      <c r="B128" s="61"/>
      <c r="F128" s="56">
        <v>186</v>
      </c>
      <c r="G128">
        <f t="shared" si="6"/>
        <v>622.80543590792854</v>
      </c>
      <c r="H128">
        <f t="shared" si="7"/>
        <v>1425.815096624041</v>
      </c>
      <c r="I128">
        <f t="shared" si="8"/>
        <v>1660.4605055370846</v>
      </c>
      <c r="M128" s="58">
        <v>48731</v>
      </c>
      <c r="N128" s="59">
        <f t="shared" si="9"/>
        <v>249122.17436317142</v>
      </c>
      <c r="O128" s="59">
        <f t="shared" si="10"/>
        <v>570326.03864961641</v>
      </c>
      <c r="P128" s="59">
        <f t="shared" si="11"/>
        <v>664184.20221483381</v>
      </c>
    </row>
    <row r="129" spans="2:16" x14ac:dyDescent="0.3">
      <c r="B129" s="61"/>
      <c r="F129" s="56">
        <v>187</v>
      </c>
      <c r="G129">
        <f t="shared" si="6"/>
        <v>624.77535794543917</v>
      </c>
      <c r="H129">
        <f t="shared" si="7"/>
        <v>1431.0888168883205</v>
      </c>
      <c r="I129">
        <f t="shared" si="8"/>
        <v>1666.4328258738278</v>
      </c>
      <c r="M129" s="58">
        <v>48761</v>
      </c>
      <c r="N129" s="59">
        <f t="shared" si="9"/>
        <v>249910.14317817567</v>
      </c>
      <c r="O129" s="59">
        <f t="shared" si="10"/>
        <v>572435.52675532817</v>
      </c>
      <c r="P129" s="59">
        <f t="shared" si="11"/>
        <v>666573.13034953107</v>
      </c>
    </row>
    <row r="130" spans="2:16" x14ac:dyDescent="0.3">
      <c r="B130" s="61"/>
      <c r="F130" s="56">
        <v>188</v>
      </c>
      <c r="G130">
        <f t="shared" si="6"/>
        <v>626.7452799829498</v>
      </c>
      <c r="H130">
        <f t="shared" si="7"/>
        <v>1436.3625371526</v>
      </c>
      <c r="I130">
        <f t="shared" si="8"/>
        <v>1672.4051462105713</v>
      </c>
      <c r="M130" s="58">
        <v>48792</v>
      </c>
      <c r="N130" s="59">
        <f t="shared" si="9"/>
        <v>250698.11199317992</v>
      </c>
      <c r="O130" s="59">
        <f t="shared" si="10"/>
        <v>574545.01486104005</v>
      </c>
      <c r="P130" s="59">
        <f t="shared" si="11"/>
        <v>668962.05848422856</v>
      </c>
    </row>
    <row r="131" spans="2:16" x14ac:dyDescent="0.3">
      <c r="B131" s="61"/>
      <c r="F131" s="56">
        <v>189</v>
      </c>
      <c r="G131">
        <f t="shared" si="6"/>
        <v>628.71520202046042</v>
      </c>
      <c r="H131">
        <f t="shared" si="7"/>
        <v>1441.6362574168797</v>
      </c>
      <c r="I131">
        <f t="shared" si="8"/>
        <v>1678.3774665473147</v>
      </c>
      <c r="M131" s="58">
        <v>48823</v>
      </c>
      <c r="N131" s="59">
        <f t="shared" si="9"/>
        <v>251486.08080818417</v>
      </c>
      <c r="O131" s="59">
        <f t="shared" si="10"/>
        <v>576654.50296675193</v>
      </c>
      <c r="P131" s="59">
        <f t="shared" si="11"/>
        <v>671350.98661892593</v>
      </c>
    </row>
    <row r="132" spans="2:16" x14ac:dyDescent="0.3">
      <c r="B132" s="61"/>
      <c r="F132" s="56">
        <v>190</v>
      </c>
      <c r="G132">
        <f t="shared" ref="G132:G195" si="12">F132*J$3+J$4</f>
        <v>630.68512405797105</v>
      </c>
      <c r="H132">
        <f t="shared" ref="H132:H195" si="13">F132*K$3+K$4</f>
        <v>1446.9099776811595</v>
      </c>
      <c r="I132">
        <f t="shared" ref="I132:I195" si="14">F132*L$3+L$4</f>
        <v>1684.3497868840579</v>
      </c>
      <c r="M132" s="58">
        <v>48853</v>
      </c>
      <c r="N132" s="59">
        <f t="shared" ref="N132:N195" si="15">G132*400</f>
        <v>252274.04962318842</v>
      </c>
      <c r="O132" s="59">
        <f t="shared" ref="O132:O195" si="16">H132*400</f>
        <v>578763.9910724638</v>
      </c>
      <c r="P132" s="59">
        <f t="shared" ref="P132:P195" si="17">I132*400</f>
        <v>673739.91475362319</v>
      </c>
    </row>
    <row r="133" spans="2:16" x14ac:dyDescent="0.3">
      <c r="B133" s="61"/>
      <c r="F133" s="56">
        <v>191</v>
      </c>
      <c r="G133">
        <f t="shared" si="12"/>
        <v>632.65504609548179</v>
      </c>
      <c r="H133">
        <f t="shared" si="13"/>
        <v>1452.183697945439</v>
      </c>
      <c r="I133">
        <f t="shared" si="14"/>
        <v>1690.3221072208014</v>
      </c>
      <c r="M133" s="58">
        <v>48884</v>
      </c>
      <c r="N133" s="59">
        <f t="shared" si="15"/>
        <v>253062.01843819272</v>
      </c>
      <c r="O133" s="59">
        <f t="shared" si="16"/>
        <v>580873.47917817556</v>
      </c>
      <c r="P133" s="59">
        <f t="shared" si="17"/>
        <v>676128.84288832056</v>
      </c>
    </row>
    <row r="134" spans="2:16" x14ac:dyDescent="0.3">
      <c r="B134" s="61"/>
      <c r="F134" s="56">
        <v>192</v>
      </c>
      <c r="G134">
        <f t="shared" si="12"/>
        <v>634.62496813299242</v>
      </c>
      <c r="H134">
        <f t="shared" si="13"/>
        <v>1457.4574182097185</v>
      </c>
      <c r="I134">
        <f t="shared" si="14"/>
        <v>1696.2944275575449</v>
      </c>
      <c r="M134" s="58">
        <v>48914</v>
      </c>
      <c r="N134" s="59">
        <f t="shared" si="15"/>
        <v>253849.98725319697</v>
      </c>
      <c r="O134" s="59">
        <f t="shared" si="16"/>
        <v>582982.96728388744</v>
      </c>
      <c r="P134" s="59">
        <f t="shared" si="17"/>
        <v>678517.77102301794</v>
      </c>
    </row>
    <row r="135" spans="2:16" x14ac:dyDescent="0.3">
      <c r="B135" s="61"/>
      <c r="F135" s="56">
        <v>193</v>
      </c>
      <c r="G135">
        <f t="shared" si="12"/>
        <v>636.59489017050305</v>
      </c>
      <c r="H135">
        <f t="shared" si="13"/>
        <v>1462.7311384739983</v>
      </c>
      <c r="I135">
        <f t="shared" si="14"/>
        <v>1702.2667478942883</v>
      </c>
      <c r="M135" s="58">
        <v>48945</v>
      </c>
      <c r="N135" s="59">
        <f t="shared" si="15"/>
        <v>254637.95606820122</v>
      </c>
      <c r="O135" s="59">
        <f t="shared" si="16"/>
        <v>585092.45538959932</v>
      </c>
      <c r="P135" s="59">
        <f t="shared" si="17"/>
        <v>680906.69915771531</v>
      </c>
    </row>
    <row r="136" spans="2:16" x14ac:dyDescent="0.3">
      <c r="B136" s="61"/>
      <c r="F136" s="56">
        <v>194</v>
      </c>
      <c r="G136">
        <f t="shared" si="12"/>
        <v>638.56481220801379</v>
      </c>
      <c r="H136">
        <f t="shared" si="13"/>
        <v>1468.004858738278</v>
      </c>
      <c r="I136">
        <f t="shared" si="14"/>
        <v>1708.2390682310318</v>
      </c>
      <c r="M136" s="58">
        <v>48976</v>
      </c>
      <c r="N136" s="59">
        <f t="shared" si="15"/>
        <v>255425.9248832055</v>
      </c>
      <c r="O136" s="59">
        <f t="shared" si="16"/>
        <v>587201.94349531119</v>
      </c>
      <c r="P136" s="59">
        <f t="shared" si="17"/>
        <v>683295.62729241268</v>
      </c>
    </row>
    <row r="137" spans="2:16" x14ac:dyDescent="0.3">
      <c r="B137" s="61"/>
      <c r="F137" s="56">
        <v>195</v>
      </c>
      <c r="G137">
        <f t="shared" si="12"/>
        <v>640.53473424552442</v>
      </c>
      <c r="H137">
        <f t="shared" si="13"/>
        <v>1473.2785790025573</v>
      </c>
      <c r="I137">
        <f t="shared" si="14"/>
        <v>1714.211388567775</v>
      </c>
      <c r="M137" s="58">
        <v>49004</v>
      </c>
      <c r="N137" s="59">
        <f t="shared" si="15"/>
        <v>256213.89369820978</v>
      </c>
      <c r="O137" s="59">
        <f t="shared" si="16"/>
        <v>589311.43160102295</v>
      </c>
      <c r="P137" s="59">
        <f t="shared" si="17"/>
        <v>685684.55542710994</v>
      </c>
    </row>
    <row r="138" spans="2:16" x14ac:dyDescent="0.3">
      <c r="B138" s="61"/>
      <c r="F138" s="56">
        <v>196</v>
      </c>
      <c r="G138">
        <f t="shared" si="12"/>
        <v>642.50465628303505</v>
      </c>
      <c r="H138">
        <f t="shared" si="13"/>
        <v>1478.5522992668371</v>
      </c>
      <c r="I138">
        <f t="shared" si="14"/>
        <v>1720.1837089045184</v>
      </c>
      <c r="M138" s="58">
        <v>49035</v>
      </c>
      <c r="N138" s="59">
        <f t="shared" si="15"/>
        <v>257001.86251321403</v>
      </c>
      <c r="O138" s="59">
        <f t="shared" si="16"/>
        <v>591420.91970673483</v>
      </c>
      <c r="P138" s="59">
        <f t="shared" si="17"/>
        <v>688073.48356180731</v>
      </c>
    </row>
    <row r="139" spans="2:16" x14ac:dyDescent="0.3">
      <c r="B139" s="61"/>
      <c r="F139" s="56">
        <v>197</v>
      </c>
      <c r="G139">
        <f t="shared" si="12"/>
        <v>644.47457832054567</v>
      </c>
      <c r="H139">
        <f t="shared" si="13"/>
        <v>1483.8260195311168</v>
      </c>
      <c r="I139">
        <f t="shared" si="14"/>
        <v>1726.1560292412619</v>
      </c>
      <c r="M139" s="58">
        <v>49065</v>
      </c>
      <c r="N139" s="59">
        <f t="shared" si="15"/>
        <v>257789.83132821828</v>
      </c>
      <c r="O139" s="59">
        <f t="shared" si="16"/>
        <v>593530.40781244671</v>
      </c>
      <c r="P139" s="59">
        <f t="shared" si="17"/>
        <v>690462.4116965048</v>
      </c>
    </row>
    <row r="140" spans="2:16" x14ac:dyDescent="0.3">
      <c r="B140" s="61"/>
      <c r="F140" s="56">
        <v>198</v>
      </c>
      <c r="G140">
        <f t="shared" si="12"/>
        <v>646.4445003580563</v>
      </c>
      <c r="H140">
        <f t="shared" si="13"/>
        <v>1489.0997397953965</v>
      </c>
      <c r="I140">
        <f t="shared" si="14"/>
        <v>1732.1283495780051</v>
      </c>
      <c r="M140" s="58">
        <v>49096</v>
      </c>
      <c r="N140" s="59">
        <f t="shared" si="15"/>
        <v>258577.80014322253</v>
      </c>
      <c r="O140" s="59">
        <f t="shared" si="16"/>
        <v>595639.89591815858</v>
      </c>
      <c r="P140" s="59">
        <f t="shared" si="17"/>
        <v>692851.33983120206</v>
      </c>
    </row>
    <row r="141" spans="2:16" x14ac:dyDescent="0.3">
      <c r="B141" s="61"/>
      <c r="F141" s="56">
        <v>199</v>
      </c>
      <c r="G141">
        <f t="shared" si="12"/>
        <v>648.41442239556704</v>
      </c>
      <c r="H141">
        <f t="shared" si="13"/>
        <v>1494.3734600596758</v>
      </c>
      <c r="I141">
        <f t="shared" si="14"/>
        <v>1738.1006699147486</v>
      </c>
      <c r="M141" s="58">
        <v>49126</v>
      </c>
      <c r="N141" s="59">
        <f t="shared" si="15"/>
        <v>259365.76895822681</v>
      </c>
      <c r="O141" s="59">
        <f t="shared" si="16"/>
        <v>597749.38402387034</v>
      </c>
      <c r="P141" s="59">
        <f t="shared" si="17"/>
        <v>695240.26796589943</v>
      </c>
    </row>
    <row r="142" spans="2:16" x14ac:dyDescent="0.3">
      <c r="B142" s="61"/>
      <c r="F142" s="56">
        <v>200</v>
      </c>
      <c r="G142">
        <f t="shared" si="12"/>
        <v>650.38434443307767</v>
      </c>
      <c r="H142">
        <f t="shared" si="13"/>
        <v>1499.6471803239556</v>
      </c>
      <c r="I142">
        <f t="shared" si="14"/>
        <v>1744.072990251492</v>
      </c>
      <c r="M142" s="58">
        <v>49157</v>
      </c>
      <c r="N142" s="59">
        <f t="shared" si="15"/>
        <v>260153.73777323106</v>
      </c>
      <c r="O142" s="59">
        <f t="shared" si="16"/>
        <v>599858.87212958222</v>
      </c>
      <c r="P142" s="59">
        <f t="shared" si="17"/>
        <v>697629.1961005968</v>
      </c>
    </row>
    <row r="143" spans="2:16" x14ac:dyDescent="0.3">
      <c r="B143" s="61"/>
      <c r="F143" s="56">
        <v>201</v>
      </c>
      <c r="G143">
        <f t="shared" si="12"/>
        <v>652.3542664705883</v>
      </c>
      <c r="H143">
        <f t="shared" si="13"/>
        <v>1504.9209005882353</v>
      </c>
      <c r="I143">
        <f t="shared" si="14"/>
        <v>1750.0453105882355</v>
      </c>
      <c r="M143" s="58">
        <v>49188</v>
      </c>
      <c r="N143" s="59">
        <f t="shared" si="15"/>
        <v>260941.70658823533</v>
      </c>
      <c r="O143" s="59">
        <f t="shared" si="16"/>
        <v>601968.36023529409</v>
      </c>
      <c r="P143" s="59">
        <f t="shared" si="17"/>
        <v>700018.12423529418</v>
      </c>
    </row>
    <row r="144" spans="2:16" x14ac:dyDescent="0.3">
      <c r="B144" s="61"/>
      <c r="F144" s="56">
        <v>202</v>
      </c>
      <c r="G144">
        <f t="shared" si="12"/>
        <v>654.32418850809904</v>
      </c>
      <c r="H144">
        <f t="shared" si="13"/>
        <v>1510.1946208525151</v>
      </c>
      <c r="I144">
        <f t="shared" si="14"/>
        <v>1756.0176309249789</v>
      </c>
      <c r="M144" s="58">
        <v>49218</v>
      </c>
      <c r="N144" s="59">
        <f t="shared" si="15"/>
        <v>261729.67540323961</v>
      </c>
      <c r="O144" s="59">
        <f t="shared" si="16"/>
        <v>604077.84834100609</v>
      </c>
      <c r="P144" s="59">
        <f t="shared" si="17"/>
        <v>702407.05236999155</v>
      </c>
    </row>
    <row r="145" spans="2:16" x14ac:dyDescent="0.3">
      <c r="B145" s="61"/>
      <c r="F145" s="56">
        <v>203</v>
      </c>
      <c r="G145">
        <f t="shared" si="12"/>
        <v>656.29411054560967</v>
      </c>
      <c r="H145">
        <f t="shared" si="13"/>
        <v>1515.4683411167944</v>
      </c>
      <c r="I145">
        <f t="shared" si="14"/>
        <v>1761.9899512617221</v>
      </c>
      <c r="M145" s="58">
        <v>49249</v>
      </c>
      <c r="N145" s="59">
        <f t="shared" si="15"/>
        <v>262517.64421824389</v>
      </c>
      <c r="O145" s="59">
        <f t="shared" si="16"/>
        <v>606187.33644671773</v>
      </c>
      <c r="P145" s="59">
        <f t="shared" si="17"/>
        <v>704795.98050468881</v>
      </c>
    </row>
    <row r="146" spans="2:16" x14ac:dyDescent="0.3">
      <c r="B146" s="61"/>
      <c r="F146" s="56">
        <v>204</v>
      </c>
      <c r="G146">
        <f t="shared" si="12"/>
        <v>658.2640325831203</v>
      </c>
      <c r="H146">
        <f t="shared" si="13"/>
        <v>1520.7420613810741</v>
      </c>
      <c r="I146">
        <f t="shared" si="14"/>
        <v>1767.9622715984656</v>
      </c>
      <c r="M146" s="58">
        <v>49279</v>
      </c>
      <c r="N146" s="59">
        <f t="shared" si="15"/>
        <v>263305.61303324811</v>
      </c>
      <c r="O146" s="59">
        <f t="shared" si="16"/>
        <v>608296.82455242961</v>
      </c>
      <c r="P146" s="59">
        <f t="shared" si="17"/>
        <v>707184.90863938618</v>
      </c>
    </row>
    <row r="147" spans="2:16" x14ac:dyDescent="0.3">
      <c r="B147" s="61"/>
      <c r="F147" s="56">
        <v>205</v>
      </c>
      <c r="G147">
        <f t="shared" si="12"/>
        <v>660.23395462063093</v>
      </c>
      <c r="H147">
        <f t="shared" si="13"/>
        <v>1526.0157816453539</v>
      </c>
      <c r="I147">
        <f t="shared" si="14"/>
        <v>1773.934591935209</v>
      </c>
      <c r="M147" s="58">
        <v>49310</v>
      </c>
      <c r="N147" s="59">
        <f t="shared" si="15"/>
        <v>264093.58184825239</v>
      </c>
      <c r="O147" s="59">
        <f t="shared" si="16"/>
        <v>610406.3126581416</v>
      </c>
      <c r="P147" s="59">
        <f t="shared" si="17"/>
        <v>709573.83677408355</v>
      </c>
    </row>
    <row r="148" spans="2:16" x14ac:dyDescent="0.3">
      <c r="B148" s="61"/>
      <c r="F148" s="56">
        <v>206</v>
      </c>
      <c r="G148">
        <f t="shared" si="12"/>
        <v>662.20387665814155</v>
      </c>
      <c r="H148">
        <f t="shared" si="13"/>
        <v>1531.2895019096336</v>
      </c>
      <c r="I148">
        <f t="shared" si="14"/>
        <v>1779.9069122719523</v>
      </c>
      <c r="M148" s="58">
        <v>49341</v>
      </c>
      <c r="N148" s="59">
        <f t="shared" si="15"/>
        <v>264881.55066325661</v>
      </c>
      <c r="O148" s="59">
        <f t="shared" si="16"/>
        <v>612515.80076385348</v>
      </c>
      <c r="P148" s="59">
        <f t="shared" si="17"/>
        <v>711962.76490878093</v>
      </c>
    </row>
    <row r="149" spans="2:16" x14ac:dyDescent="0.3">
      <c r="B149" s="61"/>
      <c r="F149" s="56">
        <v>207</v>
      </c>
      <c r="G149">
        <f t="shared" si="12"/>
        <v>664.17379869565229</v>
      </c>
      <c r="H149">
        <f t="shared" si="13"/>
        <v>1536.5632221739129</v>
      </c>
      <c r="I149">
        <f t="shared" si="14"/>
        <v>1785.8792326086957</v>
      </c>
      <c r="M149" s="58">
        <v>49369</v>
      </c>
      <c r="N149" s="59">
        <f t="shared" si="15"/>
        <v>265669.51947826089</v>
      </c>
      <c r="O149" s="59">
        <f t="shared" si="16"/>
        <v>614625.28886956512</v>
      </c>
      <c r="P149" s="59">
        <f t="shared" si="17"/>
        <v>714351.6930434783</v>
      </c>
    </row>
    <row r="150" spans="2:16" x14ac:dyDescent="0.3">
      <c r="B150" s="61"/>
      <c r="F150" s="56">
        <v>208</v>
      </c>
      <c r="G150">
        <f t="shared" si="12"/>
        <v>666.14372073316292</v>
      </c>
      <c r="H150">
        <f t="shared" si="13"/>
        <v>1541.8369424381926</v>
      </c>
      <c r="I150">
        <f t="shared" si="14"/>
        <v>1791.8515529454392</v>
      </c>
      <c r="M150" s="58">
        <v>49400</v>
      </c>
      <c r="N150" s="59">
        <f t="shared" si="15"/>
        <v>266457.48829326517</v>
      </c>
      <c r="O150" s="59">
        <f t="shared" si="16"/>
        <v>616734.77697527711</v>
      </c>
      <c r="P150" s="59">
        <f t="shared" si="17"/>
        <v>716740.62117817567</v>
      </c>
    </row>
    <row r="151" spans="2:16" x14ac:dyDescent="0.3">
      <c r="B151" s="61"/>
      <c r="F151" s="56">
        <v>209</v>
      </c>
      <c r="G151">
        <f t="shared" si="12"/>
        <v>668.11364277067355</v>
      </c>
      <c r="H151">
        <f t="shared" si="13"/>
        <v>1547.1106627024724</v>
      </c>
      <c r="I151">
        <f t="shared" si="14"/>
        <v>1797.8238732821826</v>
      </c>
      <c r="M151" s="58">
        <v>49430</v>
      </c>
      <c r="N151" s="59">
        <f t="shared" si="15"/>
        <v>267245.45710826945</v>
      </c>
      <c r="O151" s="59">
        <f t="shared" si="16"/>
        <v>618844.26508098899</v>
      </c>
      <c r="P151" s="59">
        <f t="shared" si="17"/>
        <v>719129.54931287304</v>
      </c>
    </row>
    <row r="152" spans="2:16" x14ac:dyDescent="0.3">
      <c r="B152" s="61"/>
      <c r="F152" s="56">
        <v>210</v>
      </c>
      <c r="G152">
        <f t="shared" si="12"/>
        <v>670.08356480818429</v>
      </c>
      <c r="H152">
        <f t="shared" si="13"/>
        <v>1552.3843829667517</v>
      </c>
      <c r="I152">
        <f t="shared" si="14"/>
        <v>1803.7961936189261</v>
      </c>
      <c r="M152" s="58">
        <v>49461</v>
      </c>
      <c r="N152" s="59">
        <f t="shared" si="15"/>
        <v>268033.42592327372</v>
      </c>
      <c r="O152" s="59">
        <f t="shared" si="16"/>
        <v>620953.75318670063</v>
      </c>
      <c r="P152" s="59">
        <f t="shared" si="17"/>
        <v>721518.47744757042</v>
      </c>
    </row>
    <row r="153" spans="2:16" x14ac:dyDescent="0.3">
      <c r="B153" s="61"/>
      <c r="F153" s="56">
        <v>211</v>
      </c>
      <c r="G153">
        <f t="shared" si="12"/>
        <v>672.05348684569492</v>
      </c>
      <c r="H153">
        <f t="shared" si="13"/>
        <v>1557.6581032310314</v>
      </c>
      <c r="I153">
        <f t="shared" si="14"/>
        <v>1809.7685139556693</v>
      </c>
      <c r="M153" s="58">
        <v>49491</v>
      </c>
      <c r="N153" s="59">
        <f t="shared" si="15"/>
        <v>268821.39473827794</v>
      </c>
      <c r="O153" s="59">
        <f t="shared" si="16"/>
        <v>623063.24129241263</v>
      </c>
      <c r="P153" s="59">
        <f t="shared" si="17"/>
        <v>723907.40558226767</v>
      </c>
    </row>
    <row r="154" spans="2:16" x14ac:dyDescent="0.3">
      <c r="B154" s="61"/>
      <c r="F154" s="56">
        <v>212</v>
      </c>
      <c r="G154">
        <f t="shared" si="12"/>
        <v>674.02340888320555</v>
      </c>
      <c r="H154">
        <f t="shared" si="13"/>
        <v>1562.9318234953112</v>
      </c>
      <c r="I154">
        <f t="shared" si="14"/>
        <v>1815.7408342924127</v>
      </c>
      <c r="M154" s="58">
        <v>49522</v>
      </c>
      <c r="N154" s="59">
        <f t="shared" si="15"/>
        <v>269609.36355328222</v>
      </c>
      <c r="O154" s="59">
        <f t="shared" si="16"/>
        <v>625172.7293981245</v>
      </c>
      <c r="P154" s="59">
        <f t="shared" si="17"/>
        <v>726296.33371696505</v>
      </c>
    </row>
    <row r="155" spans="2:16" x14ac:dyDescent="0.3">
      <c r="B155" s="61"/>
      <c r="F155" s="56">
        <v>213</v>
      </c>
      <c r="G155">
        <f t="shared" si="12"/>
        <v>675.99333092071618</v>
      </c>
      <c r="H155">
        <f t="shared" si="13"/>
        <v>1568.2055437595909</v>
      </c>
      <c r="I155">
        <f t="shared" si="14"/>
        <v>1821.7131546291562</v>
      </c>
      <c r="M155" s="58">
        <v>49553</v>
      </c>
      <c r="N155" s="59">
        <f t="shared" si="15"/>
        <v>270397.33236828644</v>
      </c>
      <c r="O155" s="59">
        <f t="shared" si="16"/>
        <v>627282.21750383638</v>
      </c>
      <c r="P155" s="59">
        <f t="shared" si="17"/>
        <v>728685.26185166242</v>
      </c>
    </row>
    <row r="156" spans="2:16" x14ac:dyDescent="0.3">
      <c r="B156" s="61"/>
      <c r="F156" s="56">
        <v>214</v>
      </c>
      <c r="G156">
        <f t="shared" si="12"/>
        <v>677.9632529582268</v>
      </c>
      <c r="H156">
        <f t="shared" si="13"/>
        <v>1573.4792640238702</v>
      </c>
      <c r="I156">
        <f t="shared" si="14"/>
        <v>1827.6854749658994</v>
      </c>
      <c r="M156" s="58">
        <v>49583</v>
      </c>
      <c r="N156" s="59">
        <f t="shared" si="15"/>
        <v>271185.30118329072</v>
      </c>
      <c r="O156" s="59">
        <f t="shared" si="16"/>
        <v>629391.70560954814</v>
      </c>
      <c r="P156" s="59">
        <f t="shared" si="17"/>
        <v>731074.18998635979</v>
      </c>
    </row>
    <row r="157" spans="2:16" x14ac:dyDescent="0.3">
      <c r="B157" s="61"/>
      <c r="F157" s="56">
        <v>215</v>
      </c>
      <c r="G157">
        <f t="shared" si="12"/>
        <v>679.93317499573755</v>
      </c>
      <c r="H157">
        <f t="shared" si="13"/>
        <v>1578.7529842881499</v>
      </c>
      <c r="I157">
        <f t="shared" si="14"/>
        <v>1833.6577953026429</v>
      </c>
      <c r="M157" s="58">
        <v>49614</v>
      </c>
      <c r="N157" s="59">
        <f t="shared" si="15"/>
        <v>271973.269998295</v>
      </c>
      <c r="O157" s="59">
        <f t="shared" si="16"/>
        <v>631501.19371526001</v>
      </c>
      <c r="P157" s="59">
        <f t="shared" si="17"/>
        <v>733463.11812105717</v>
      </c>
    </row>
    <row r="158" spans="2:16" x14ac:dyDescent="0.3">
      <c r="B158" s="61"/>
      <c r="F158" s="56">
        <v>216</v>
      </c>
      <c r="G158">
        <f t="shared" si="12"/>
        <v>681.90309703324817</v>
      </c>
      <c r="H158">
        <f t="shared" si="13"/>
        <v>1584.0267045524297</v>
      </c>
      <c r="I158">
        <f t="shared" si="14"/>
        <v>1839.6301156393863</v>
      </c>
      <c r="M158" s="58">
        <v>49644</v>
      </c>
      <c r="N158" s="59">
        <f t="shared" si="15"/>
        <v>272761.23881329928</v>
      </c>
      <c r="O158" s="59">
        <f t="shared" si="16"/>
        <v>633610.68182097189</v>
      </c>
      <c r="P158" s="59">
        <f t="shared" si="17"/>
        <v>735852.04625575454</v>
      </c>
    </row>
    <row r="159" spans="2:16" x14ac:dyDescent="0.3">
      <c r="B159" s="61"/>
      <c r="F159" s="56">
        <v>217</v>
      </c>
      <c r="G159">
        <f t="shared" si="12"/>
        <v>683.8730190707588</v>
      </c>
      <c r="H159">
        <f t="shared" si="13"/>
        <v>1589.3004248167094</v>
      </c>
      <c r="I159">
        <f t="shared" si="14"/>
        <v>1845.6024359761298</v>
      </c>
      <c r="M159" s="58">
        <v>49675</v>
      </c>
      <c r="N159" s="59">
        <f t="shared" si="15"/>
        <v>273549.2076283035</v>
      </c>
      <c r="O159" s="59">
        <f t="shared" si="16"/>
        <v>635720.16992668377</v>
      </c>
      <c r="P159" s="59">
        <f t="shared" si="17"/>
        <v>738240.97439045191</v>
      </c>
    </row>
    <row r="160" spans="2:16" x14ac:dyDescent="0.3">
      <c r="B160" s="61"/>
      <c r="F160" s="56">
        <v>218</v>
      </c>
      <c r="G160">
        <f t="shared" si="12"/>
        <v>685.84294110826954</v>
      </c>
      <c r="H160">
        <f t="shared" si="13"/>
        <v>1594.5741450809887</v>
      </c>
      <c r="I160">
        <f t="shared" si="14"/>
        <v>1851.5747563128732</v>
      </c>
      <c r="M160" s="58">
        <v>49706</v>
      </c>
      <c r="N160" s="59">
        <f t="shared" si="15"/>
        <v>274337.17644330784</v>
      </c>
      <c r="O160" s="59">
        <f t="shared" si="16"/>
        <v>637829.65803239553</v>
      </c>
      <c r="P160" s="59">
        <f t="shared" si="17"/>
        <v>740629.90252514929</v>
      </c>
    </row>
    <row r="161" spans="2:16" x14ac:dyDescent="0.3">
      <c r="B161" s="61"/>
      <c r="F161" s="56">
        <v>219</v>
      </c>
      <c r="G161">
        <f t="shared" si="12"/>
        <v>687.81286314578017</v>
      </c>
      <c r="H161">
        <f t="shared" si="13"/>
        <v>1599.8478653452685</v>
      </c>
      <c r="I161">
        <f t="shared" si="14"/>
        <v>1857.5470766496164</v>
      </c>
      <c r="M161" s="58">
        <v>49735</v>
      </c>
      <c r="N161" s="59">
        <f t="shared" si="15"/>
        <v>275125.14525831206</v>
      </c>
      <c r="O161" s="59">
        <f t="shared" si="16"/>
        <v>639939.1461381074</v>
      </c>
      <c r="P161" s="59">
        <f t="shared" si="17"/>
        <v>743018.83065984654</v>
      </c>
    </row>
    <row r="162" spans="2:16" x14ac:dyDescent="0.3">
      <c r="B162" s="61"/>
      <c r="F162" s="56">
        <v>220</v>
      </c>
      <c r="G162">
        <f t="shared" si="12"/>
        <v>689.7827851832908</v>
      </c>
      <c r="H162">
        <f t="shared" si="13"/>
        <v>1605.1215856095482</v>
      </c>
      <c r="I162">
        <f t="shared" si="14"/>
        <v>1863.5193969863599</v>
      </c>
      <c r="M162" s="58">
        <v>49766</v>
      </c>
      <c r="N162" s="59">
        <f t="shared" si="15"/>
        <v>275913.11407331633</v>
      </c>
      <c r="O162" s="59">
        <f t="shared" si="16"/>
        <v>642048.63424381928</v>
      </c>
      <c r="P162" s="59">
        <f t="shared" si="17"/>
        <v>745407.75879454392</v>
      </c>
    </row>
    <row r="163" spans="2:16" x14ac:dyDescent="0.3">
      <c r="B163" s="61"/>
      <c r="F163" s="56">
        <v>221</v>
      </c>
      <c r="G163">
        <f t="shared" si="12"/>
        <v>691.75270722080143</v>
      </c>
      <c r="H163">
        <f t="shared" si="13"/>
        <v>1610.395305873828</v>
      </c>
      <c r="I163">
        <f t="shared" si="14"/>
        <v>1869.4917173231033</v>
      </c>
      <c r="M163" s="58">
        <v>49796</v>
      </c>
      <c r="N163" s="59">
        <f t="shared" si="15"/>
        <v>276701.08288832055</v>
      </c>
      <c r="O163" s="59">
        <f t="shared" si="16"/>
        <v>644158.12234953116</v>
      </c>
      <c r="P163" s="59">
        <f t="shared" si="17"/>
        <v>747796.68692924129</v>
      </c>
    </row>
    <row r="164" spans="2:16" x14ac:dyDescent="0.3">
      <c r="B164" s="61"/>
      <c r="F164" s="56">
        <v>222</v>
      </c>
      <c r="G164">
        <f t="shared" si="12"/>
        <v>693.72262925831205</v>
      </c>
      <c r="H164">
        <f t="shared" si="13"/>
        <v>1615.6690261381073</v>
      </c>
      <c r="I164">
        <f t="shared" si="14"/>
        <v>1875.4640376598466</v>
      </c>
      <c r="M164" s="58">
        <v>49827</v>
      </c>
      <c r="N164" s="59">
        <f t="shared" si="15"/>
        <v>277489.05170332483</v>
      </c>
      <c r="O164" s="59">
        <f t="shared" si="16"/>
        <v>646267.61045524292</v>
      </c>
      <c r="P164" s="59">
        <f t="shared" si="17"/>
        <v>750185.61506393866</v>
      </c>
    </row>
    <row r="165" spans="2:16" x14ac:dyDescent="0.3">
      <c r="B165" s="61"/>
      <c r="F165" s="56">
        <v>223</v>
      </c>
      <c r="G165">
        <f t="shared" si="12"/>
        <v>695.6925512958228</v>
      </c>
      <c r="H165">
        <f t="shared" si="13"/>
        <v>1620.942746402387</v>
      </c>
      <c r="I165">
        <f t="shared" si="14"/>
        <v>1881.43635799659</v>
      </c>
      <c r="M165" s="58">
        <v>49857</v>
      </c>
      <c r="N165" s="59">
        <f t="shared" si="15"/>
        <v>278277.02051832911</v>
      </c>
      <c r="O165" s="59">
        <f t="shared" si="16"/>
        <v>648377.09856095479</v>
      </c>
      <c r="P165" s="59">
        <f t="shared" si="17"/>
        <v>752574.54319863603</v>
      </c>
    </row>
    <row r="166" spans="2:16" x14ac:dyDescent="0.3">
      <c r="B166" s="61"/>
      <c r="F166" s="56">
        <v>224</v>
      </c>
      <c r="G166">
        <f t="shared" si="12"/>
        <v>697.66247333333342</v>
      </c>
      <c r="H166">
        <f t="shared" si="13"/>
        <v>1626.2164666666667</v>
      </c>
      <c r="I166">
        <f t="shared" si="14"/>
        <v>1887.4086783333335</v>
      </c>
      <c r="M166" s="58">
        <v>49888</v>
      </c>
      <c r="N166" s="59">
        <f t="shared" si="15"/>
        <v>279064.98933333339</v>
      </c>
      <c r="O166" s="59">
        <f t="shared" si="16"/>
        <v>650486.58666666667</v>
      </c>
      <c r="P166" s="59">
        <f t="shared" si="17"/>
        <v>754963.47133333341</v>
      </c>
    </row>
    <row r="167" spans="2:16" x14ac:dyDescent="0.3">
      <c r="B167" s="61"/>
      <c r="F167" s="56">
        <v>225</v>
      </c>
      <c r="G167">
        <f t="shared" si="12"/>
        <v>699.63239537084405</v>
      </c>
      <c r="H167">
        <f t="shared" si="13"/>
        <v>1631.490186930946</v>
      </c>
      <c r="I167">
        <f t="shared" si="14"/>
        <v>1893.3809986700769</v>
      </c>
      <c r="M167" s="58">
        <v>49919</v>
      </c>
      <c r="N167" s="59">
        <f t="shared" si="15"/>
        <v>279852.95814833761</v>
      </c>
      <c r="O167" s="59">
        <f t="shared" si="16"/>
        <v>652596.07477237843</v>
      </c>
      <c r="P167" s="59">
        <f t="shared" si="17"/>
        <v>757352.39946803078</v>
      </c>
    </row>
    <row r="168" spans="2:16" x14ac:dyDescent="0.3">
      <c r="B168" s="61"/>
      <c r="F168" s="56">
        <v>226</v>
      </c>
      <c r="G168">
        <f t="shared" si="12"/>
        <v>701.60231740835479</v>
      </c>
      <c r="H168">
        <f t="shared" si="13"/>
        <v>1636.7639071952258</v>
      </c>
      <c r="I168">
        <f t="shared" si="14"/>
        <v>1899.3533190068204</v>
      </c>
      <c r="M168" s="58">
        <v>49949</v>
      </c>
      <c r="N168" s="59">
        <f t="shared" si="15"/>
        <v>280640.92696334189</v>
      </c>
      <c r="O168" s="59">
        <f t="shared" si="16"/>
        <v>654705.56287809031</v>
      </c>
      <c r="P168" s="59">
        <f t="shared" si="17"/>
        <v>759741.32760272815</v>
      </c>
    </row>
    <row r="169" spans="2:16" x14ac:dyDescent="0.3">
      <c r="B169" s="61"/>
      <c r="F169" s="56">
        <v>227</v>
      </c>
      <c r="G169">
        <f t="shared" si="12"/>
        <v>703.57223944586542</v>
      </c>
      <c r="H169">
        <f t="shared" si="13"/>
        <v>1642.0376274595055</v>
      </c>
      <c r="I169">
        <f t="shared" si="14"/>
        <v>1905.3256393435636</v>
      </c>
      <c r="M169" s="58">
        <v>49980</v>
      </c>
      <c r="N169" s="59">
        <f t="shared" si="15"/>
        <v>281428.89577834617</v>
      </c>
      <c r="O169" s="59">
        <f t="shared" si="16"/>
        <v>656815.05098380218</v>
      </c>
      <c r="P169" s="59">
        <f t="shared" si="17"/>
        <v>762130.25573742541</v>
      </c>
    </row>
    <row r="170" spans="2:16" x14ac:dyDescent="0.3">
      <c r="B170" s="61"/>
      <c r="F170" s="56">
        <v>228</v>
      </c>
      <c r="G170">
        <f t="shared" si="12"/>
        <v>705.54216148337605</v>
      </c>
      <c r="H170">
        <f t="shared" si="13"/>
        <v>1647.3113477237853</v>
      </c>
      <c r="I170">
        <f t="shared" si="14"/>
        <v>1911.297959680307</v>
      </c>
      <c r="M170" s="58">
        <v>50010</v>
      </c>
      <c r="N170" s="59">
        <f t="shared" si="15"/>
        <v>282216.86459335044</v>
      </c>
      <c r="O170" s="59">
        <f t="shared" si="16"/>
        <v>658924.53908951406</v>
      </c>
      <c r="P170" s="59">
        <f t="shared" si="17"/>
        <v>764519.18387212278</v>
      </c>
    </row>
    <row r="171" spans="2:16" x14ac:dyDescent="0.3">
      <c r="B171" s="61"/>
      <c r="F171" s="56">
        <v>229</v>
      </c>
      <c r="G171">
        <f t="shared" si="12"/>
        <v>707.51208352088668</v>
      </c>
      <c r="H171">
        <f t="shared" si="13"/>
        <v>1652.5850679880646</v>
      </c>
      <c r="I171">
        <f t="shared" si="14"/>
        <v>1917.2702800170505</v>
      </c>
      <c r="M171" s="58">
        <v>50041</v>
      </c>
      <c r="N171" s="59">
        <f t="shared" si="15"/>
        <v>283004.83340835467</v>
      </c>
      <c r="O171" s="59">
        <f t="shared" si="16"/>
        <v>661034.02719522582</v>
      </c>
      <c r="P171" s="59">
        <f t="shared" si="17"/>
        <v>766908.11200682016</v>
      </c>
    </row>
    <row r="172" spans="2:16" x14ac:dyDescent="0.3">
      <c r="B172" s="61"/>
      <c r="F172" s="56">
        <v>230</v>
      </c>
      <c r="G172">
        <f t="shared" si="12"/>
        <v>709.4820055583973</v>
      </c>
      <c r="H172">
        <f t="shared" si="13"/>
        <v>1657.8587882523443</v>
      </c>
      <c r="I172">
        <f t="shared" si="14"/>
        <v>1923.2426003537937</v>
      </c>
      <c r="M172" s="58">
        <v>50072</v>
      </c>
      <c r="N172" s="59">
        <f t="shared" si="15"/>
        <v>283792.80222335894</v>
      </c>
      <c r="O172" s="59">
        <f t="shared" si="16"/>
        <v>663143.5153009377</v>
      </c>
      <c r="P172" s="59">
        <f t="shared" si="17"/>
        <v>769297.04014151753</v>
      </c>
    </row>
    <row r="173" spans="2:16" x14ac:dyDescent="0.3">
      <c r="B173" s="61"/>
      <c r="F173" s="56">
        <v>231</v>
      </c>
      <c r="G173">
        <f t="shared" si="12"/>
        <v>711.45192759590805</v>
      </c>
      <c r="H173">
        <f t="shared" si="13"/>
        <v>1663.1325085166241</v>
      </c>
      <c r="I173">
        <f t="shared" si="14"/>
        <v>1929.2149206905372</v>
      </c>
      <c r="M173" s="58">
        <v>50100</v>
      </c>
      <c r="N173" s="59">
        <f t="shared" si="15"/>
        <v>284580.77103836322</v>
      </c>
      <c r="O173" s="59">
        <f t="shared" si="16"/>
        <v>665253.00340664957</v>
      </c>
      <c r="P173" s="59">
        <f t="shared" si="17"/>
        <v>771685.9682762149</v>
      </c>
    </row>
    <row r="174" spans="2:16" x14ac:dyDescent="0.3">
      <c r="B174" s="61"/>
      <c r="F174" s="56">
        <v>232</v>
      </c>
      <c r="G174">
        <f t="shared" si="12"/>
        <v>713.42184963341867</v>
      </c>
      <c r="H174">
        <f t="shared" si="13"/>
        <v>1668.4062287809038</v>
      </c>
      <c r="I174">
        <f t="shared" si="14"/>
        <v>1935.1872410272806</v>
      </c>
      <c r="M174" s="58">
        <v>50131</v>
      </c>
      <c r="N174" s="59">
        <f t="shared" si="15"/>
        <v>285368.73985336744</v>
      </c>
      <c r="O174" s="59">
        <f t="shared" si="16"/>
        <v>667362.49151236156</v>
      </c>
      <c r="P174" s="59">
        <f t="shared" si="17"/>
        <v>774074.89641091228</v>
      </c>
    </row>
    <row r="175" spans="2:16" x14ac:dyDescent="0.3">
      <c r="B175" s="61"/>
      <c r="F175" s="56">
        <v>233</v>
      </c>
      <c r="G175">
        <f t="shared" si="12"/>
        <v>715.3917716709293</v>
      </c>
      <c r="H175">
        <f t="shared" si="13"/>
        <v>1673.6799490451831</v>
      </c>
      <c r="I175">
        <f t="shared" si="14"/>
        <v>1941.1595613640241</v>
      </c>
      <c r="M175" s="58">
        <v>50161</v>
      </c>
      <c r="N175" s="59">
        <f t="shared" si="15"/>
        <v>286156.70866837172</v>
      </c>
      <c r="O175" s="59">
        <f t="shared" si="16"/>
        <v>669471.97961807321</v>
      </c>
      <c r="P175" s="59">
        <f t="shared" si="17"/>
        <v>776463.82454560965</v>
      </c>
    </row>
    <row r="176" spans="2:16" x14ac:dyDescent="0.3">
      <c r="B176" s="61"/>
      <c r="F176" s="56">
        <v>234</v>
      </c>
      <c r="G176">
        <f t="shared" si="12"/>
        <v>717.36169370844004</v>
      </c>
      <c r="H176">
        <f t="shared" si="13"/>
        <v>1678.9536693094628</v>
      </c>
      <c r="I176">
        <f t="shared" si="14"/>
        <v>1947.1318817007675</v>
      </c>
      <c r="M176" s="58">
        <v>50192</v>
      </c>
      <c r="N176" s="59">
        <f t="shared" si="15"/>
        <v>286944.677483376</v>
      </c>
      <c r="O176" s="59">
        <f t="shared" si="16"/>
        <v>671581.46772378508</v>
      </c>
      <c r="P176" s="59">
        <f t="shared" si="17"/>
        <v>778852.75268030702</v>
      </c>
    </row>
    <row r="177" spans="2:16" x14ac:dyDescent="0.3">
      <c r="B177" s="61"/>
      <c r="F177" s="56">
        <v>235</v>
      </c>
      <c r="G177">
        <f t="shared" si="12"/>
        <v>719.33161574595067</v>
      </c>
      <c r="H177">
        <f t="shared" si="13"/>
        <v>1684.2273895737426</v>
      </c>
      <c r="I177">
        <f t="shared" si="14"/>
        <v>1953.1042020375107</v>
      </c>
      <c r="M177" s="58">
        <v>50222</v>
      </c>
      <c r="N177" s="59">
        <f t="shared" si="15"/>
        <v>287732.64629838028</v>
      </c>
      <c r="O177" s="59">
        <f t="shared" si="16"/>
        <v>673690.95582949708</v>
      </c>
      <c r="P177" s="59">
        <f t="shared" si="17"/>
        <v>781241.68081500428</v>
      </c>
    </row>
    <row r="178" spans="2:16" x14ac:dyDescent="0.3">
      <c r="B178" s="61"/>
      <c r="F178" s="56">
        <v>236</v>
      </c>
      <c r="G178">
        <f t="shared" si="12"/>
        <v>721.3015377834613</v>
      </c>
      <c r="H178">
        <f t="shared" si="13"/>
        <v>1689.5011098380223</v>
      </c>
      <c r="I178">
        <f t="shared" si="14"/>
        <v>1959.0765223742542</v>
      </c>
      <c r="M178" s="58">
        <v>50253</v>
      </c>
      <c r="N178" s="59">
        <f t="shared" si="15"/>
        <v>288520.6151133845</v>
      </c>
      <c r="O178" s="59">
        <f t="shared" si="16"/>
        <v>675800.44393520895</v>
      </c>
      <c r="P178" s="59">
        <f t="shared" si="17"/>
        <v>783630.60894970165</v>
      </c>
    </row>
    <row r="179" spans="2:16" x14ac:dyDescent="0.3">
      <c r="B179" s="61"/>
      <c r="F179" s="56">
        <v>237</v>
      </c>
      <c r="G179">
        <f t="shared" si="12"/>
        <v>723.27145982097193</v>
      </c>
      <c r="H179">
        <f t="shared" si="13"/>
        <v>1694.7748301023016</v>
      </c>
      <c r="I179">
        <f t="shared" si="14"/>
        <v>1965.0488427109976</v>
      </c>
      <c r="M179" s="58">
        <v>50284</v>
      </c>
      <c r="N179" s="59">
        <f t="shared" si="15"/>
        <v>289308.58392838878</v>
      </c>
      <c r="O179" s="59">
        <f t="shared" si="16"/>
        <v>677909.9320409206</v>
      </c>
      <c r="P179" s="59">
        <f t="shared" si="17"/>
        <v>786019.53708439902</v>
      </c>
    </row>
    <row r="180" spans="2:16" x14ac:dyDescent="0.3">
      <c r="B180" s="61"/>
      <c r="F180" s="56">
        <v>238</v>
      </c>
      <c r="G180">
        <f t="shared" si="12"/>
        <v>725.24138185848255</v>
      </c>
      <c r="H180">
        <f t="shared" si="13"/>
        <v>1700.0485503665814</v>
      </c>
      <c r="I180">
        <f t="shared" si="14"/>
        <v>1971.0211630477409</v>
      </c>
      <c r="M180" s="58">
        <v>50314</v>
      </c>
      <c r="N180" s="59">
        <f t="shared" si="15"/>
        <v>290096.552743393</v>
      </c>
      <c r="O180" s="59">
        <f t="shared" si="16"/>
        <v>680019.42014663259</v>
      </c>
      <c r="P180" s="59">
        <f t="shared" si="17"/>
        <v>788408.4652190964</v>
      </c>
    </row>
    <row r="181" spans="2:16" x14ac:dyDescent="0.3">
      <c r="B181" s="61"/>
      <c r="F181" s="56">
        <v>239</v>
      </c>
      <c r="G181">
        <f t="shared" si="12"/>
        <v>727.2113038959933</v>
      </c>
      <c r="H181">
        <f t="shared" si="13"/>
        <v>1705.3222706308611</v>
      </c>
      <c r="I181">
        <f t="shared" si="14"/>
        <v>1976.9934833844843</v>
      </c>
      <c r="M181" s="58">
        <v>50345</v>
      </c>
      <c r="N181" s="59">
        <f t="shared" si="15"/>
        <v>290884.52155839733</v>
      </c>
      <c r="O181" s="59">
        <f t="shared" si="16"/>
        <v>682128.90825234447</v>
      </c>
      <c r="P181" s="59">
        <f t="shared" si="17"/>
        <v>790797.39335379377</v>
      </c>
    </row>
    <row r="182" spans="2:16" x14ac:dyDescent="0.3">
      <c r="B182" s="61"/>
      <c r="F182" s="56">
        <v>240</v>
      </c>
      <c r="G182">
        <f t="shared" si="12"/>
        <v>729.18122593350392</v>
      </c>
      <c r="H182">
        <f t="shared" si="13"/>
        <v>1710.5959908951404</v>
      </c>
      <c r="I182">
        <f t="shared" si="14"/>
        <v>1982.9658037212278</v>
      </c>
      <c r="M182" s="58">
        <v>50375</v>
      </c>
      <c r="N182" s="59">
        <f t="shared" si="15"/>
        <v>291672.49037340155</v>
      </c>
      <c r="O182" s="59">
        <f t="shared" si="16"/>
        <v>684238.39635805611</v>
      </c>
      <c r="P182" s="59">
        <f t="shared" si="17"/>
        <v>793186.32148849114</v>
      </c>
    </row>
    <row r="183" spans="2:16" x14ac:dyDescent="0.3">
      <c r="B183" s="61"/>
      <c r="F183" s="56">
        <v>241</v>
      </c>
      <c r="G183">
        <f t="shared" si="12"/>
        <v>731.15114797101455</v>
      </c>
      <c r="H183">
        <f t="shared" si="13"/>
        <v>1715.8697111594201</v>
      </c>
      <c r="I183">
        <f t="shared" si="14"/>
        <v>1988.9381240579712</v>
      </c>
      <c r="M183" s="58">
        <v>50406</v>
      </c>
      <c r="N183" s="59">
        <f t="shared" si="15"/>
        <v>292460.45918840583</v>
      </c>
      <c r="O183" s="59">
        <f t="shared" si="16"/>
        <v>686347.8844637681</v>
      </c>
      <c r="P183" s="59">
        <f t="shared" si="17"/>
        <v>795575.24962318852</v>
      </c>
    </row>
    <row r="184" spans="2:16" x14ac:dyDescent="0.3">
      <c r="B184" s="61"/>
      <c r="F184" s="56">
        <v>242</v>
      </c>
      <c r="G184">
        <f t="shared" si="12"/>
        <v>733.12107000852529</v>
      </c>
      <c r="H184">
        <f t="shared" si="13"/>
        <v>1721.1434314236999</v>
      </c>
      <c r="I184">
        <f t="shared" si="14"/>
        <v>1994.9104443947147</v>
      </c>
      <c r="M184" s="58">
        <v>50437</v>
      </c>
      <c r="N184" s="59">
        <f t="shared" si="15"/>
        <v>293248.42800341011</v>
      </c>
      <c r="O184" s="59">
        <f t="shared" si="16"/>
        <v>688457.37256947998</v>
      </c>
      <c r="P184" s="59">
        <f t="shared" si="17"/>
        <v>797964.17775788589</v>
      </c>
    </row>
    <row r="185" spans="2:16" x14ac:dyDescent="0.3">
      <c r="B185" s="61"/>
      <c r="F185" s="56">
        <v>243</v>
      </c>
      <c r="G185">
        <f t="shared" si="12"/>
        <v>735.09099204603592</v>
      </c>
      <c r="H185">
        <f t="shared" si="13"/>
        <v>1726.4171516879796</v>
      </c>
      <c r="I185">
        <f t="shared" si="14"/>
        <v>2000.8827647314579</v>
      </c>
      <c r="M185" s="58">
        <v>50465</v>
      </c>
      <c r="N185" s="59">
        <f t="shared" si="15"/>
        <v>294036.39681841439</v>
      </c>
      <c r="O185" s="59">
        <f t="shared" si="16"/>
        <v>690566.86067519186</v>
      </c>
      <c r="P185" s="59">
        <f t="shared" si="17"/>
        <v>800353.10589258315</v>
      </c>
    </row>
    <row r="186" spans="2:16" x14ac:dyDescent="0.3">
      <c r="B186" s="61"/>
      <c r="F186" s="56">
        <v>244</v>
      </c>
      <c r="G186">
        <f t="shared" si="12"/>
        <v>737.06091408354655</v>
      </c>
      <c r="H186">
        <f t="shared" si="13"/>
        <v>1731.6908719522589</v>
      </c>
      <c r="I186">
        <f t="shared" si="14"/>
        <v>2006.8550850682013</v>
      </c>
      <c r="M186" s="58">
        <v>50496</v>
      </c>
      <c r="N186" s="59">
        <f t="shared" si="15"/>
        <v>294824.36563341861</v>
      </c>
      <c r="O186" s="59">
        <f t="shared" si="16"/>
        <v>692676.34878090362</v>
      </c>
      <c r="P186" s="59">
        <f t="shared" si="17"/>
        <v>802742.03402728052</v>
      </c>
    </row>
    <row r="187" spans="2:16" x14ac:dyDescent="0.3">
      <c r="B187" s="61"/>
      <c r="F187" s="56">
        <v>245</v>
      </c>
      <c r="G187">
        <f t="shared" si="12"/>
        <v>739.03083612105718</v>
      </c>
      <c r="H187">
        <f t="shared" si="13"/>
        <v>1736.9645922165387</v>
      </c>
      <c r="I187">
        <f t="shared" si="14"/>
        <v>2012.8274054049448</v>
      </c>
      <c r="M187" s="58">
        <v>50526</v>
      </c>
      <c r="N187" s="59">
        <f t="shared" si="15"/>
        <v>295612.33444842289</v>
      </c>
      <c r="O187" s="59">
        <f t="shared" si="16"/>
        <v>694785.83688661549</v>
      </c>
      <c r="P187" s="59">
        <f t="shared" si="17"/>
        <v>805130.96216197789</v>
      </c>
    </row>
    <row r="188" spans="2:16" x14ac:dyDescent="0.3">
      <c r="B188" s="61"/>
      <c r="F188" s="56">
        <v>246</v>
      </c>
      <c r="G188">
        <f t="shared" si="12"/>
        <v>741.00075815856781</v>
      </c>
      <c r="H188">
        <f t="shared" si="13"/>
        <v>1742.2383124808184</v>
      </c>
      <c r="I188">
        <f t="shared" si="14"/>
        <v>2018.799725741688</v>
      </c>
      <c r="M188" s="58">
        <v>50557</v>
      </c>
      <c r="N188" s="59">
        <f t="shared" si="15"/>
        <v>296400.30326342711</v>
      </c>
      <c r="O188" s="59">
        <f t="shared" si="16"/>
        <v>696895.32499232737</v>
      </c>
      <c r="P188" s="59">
        <f t="shared" si="17"/>
        <v>807519.89029667515</v>
      </c>
    </row>
    <row r="189" spans="2:16" x14ac:dyDescent="0.3">
      <c r="B189" s="61"/>
      <c r="F189" s="56">
        <v>247</v>
      </c>
      <c r="G189">
        <f t="shared" si="12"/>
        <v>742.97068019607855</v>
      </c>
      <c r="H189">
        <f t="shared" si="13"/>
        <v>1747.5120327450982</v>
      </c>
      <c r="I189">
        <f t="shared" si="14"/>
        <v>2024.7720460784315</v>
      </c>
      <c r="M189" s="58">
        <v>50587</v>
      </c>
      <c r="N189" s="59">
        <f t="shared" si="15"/>
        <v>297188.27207843144</v>
      </c>
      <c r="O189" s="59">
        <f t="shared" si="16"/>
        <v>699004.81309803925</v>
      </c>
      <c r="P189" s="59">
        <f t="shared" si="17"/>
        <v>809908.81843137264</v>
      </c>
    </row>
    <row r="190" spans="2:16" x14ac:dyDescent="0.3">
      <c r="B190" s="61"/>
      <c r="F190" s="56">
        <v>248</v>
      </c>
      <c r="G190">
        <f t="shared" si="12"/>
        <v>744.94060223358917</v>
      </c>
      <c r="H190">
        <f t="shared" si="13"/>
        <v>1752.7857530093775</v>
      </c>
      <c r="I190">
        <f t="shared" si="14"/>
        <v>2030.7443664151749</v>
      </c>
      <c r="M190" s="58">
        <v>50618</v>
      </c>
      <c r="N190" s="59">
        <f t="shared" si="15"/>
        <v>297976.24089343566</v>
      </c>
      <c r="O190" s="59">
        <f t="shared" si="16"/>
        <v>701114.30120375101</v>
      </c>
      <c r="P190" s="59">
        <f t="shared" si="17"/>
        <v>812297.74656607001</v>
      </c>
    </row>
    <row r="191" spans="2:16" x14ac:dyDescent="0.3">
      <c r="B191" s="61"/>
      <c r="F191" s="56">
        <v>249</v>
      </c>
      <c r="G191">
        <f t="shared" si="12"/>
        <v>746.9105242710998</v>
      </c>
      <c r="H191">
        <f t="shared" si="13"/>
        <v>1758.0594732736572</v>
      </c>
      <c r="I191">
        <f t="shared" si="14"/>
        <v>2036.7166867519184</v>
      </c>
      <c r="M191" s="58">
        <v>50649</v>
      </c>
      <c r="N191" s="59">
        <f t="shared" si="15"/>
        <v>298764.20970843994</v>
      </c>
      <c r="O191" s="59">
        <f t="shared" si="16"/>
        <v>703223.78930946288</v>
      </c>
      <c r="P191" s="59">
        <f t="shared" si="17"/>
        <v>814686.67470076738</v>
      </c>
    </row>
    <row r="192" spans="2:16" x14ac:dyDescent="0.3">
      <c r="B192" s="61"/>
      <c r="F192" s="56">
        <v>250</v>
      </c>
      <c r="G192">
        <f t="shared" si="12"/>
        <v>748.88044630861054</v>
      </c>
      <c r="H192">
        <f t="shared" si="13"/>
        <v>1763.3331935379369</v>
      </c>
      <c r="I192">
        <f t="shared" si="14"/>
        <v>2042.6890070886618</v>
      </c>
      <c r="M192" s="58">
        <v>50679</v>
      </c>
      <c r="N192" s="59">
        <f t="shared" si="15"/>
        <v>299552.17852344422</v>
      </c>
      <c r="O192" s="59">
        <f t="shared" si="16"/>
        <v>705333.27741517476</v>
      </c>
      <c r="P192" s="59">
        <f t="shared" si="17"/>
        <v>817075.60283546476</v>
      </c>
    </row>
    <row r="193" spans="2:16" x14ac:dyDescent="0.3">
      <c r="B193" s="61"/>
      <c r="F193" s="56">
        <v>251</v>
      </c>
      <c r="G193">
        <f t="shared" si="12"/>
        <v>750.85036834612117</v>
      </c>
      <c r="H193">
        <f t="shared" si="13"/>
        <v>1768.6069138022167</v>
      </c>
      <c r="I193">
        <f t="shared" si="14"/>
        <v>2048.661327425405</v>
      </c>
      <c r="M193" s="58">
        <v>50710</v>
      </c>
      <c r="N193" s="59">
        <f t="shared" si="15"/>
        <v>300340.14733844844</v>
      </c>
      <c r="O193" s="59">
        <f t="shared" si="16"/>
        <v>707442.76552088663</v>
      </c>
      <c r="P193" s="59">
        <f t="shared" si="17"/>
        <v>819464.53097016201</v>
      </c>
    </row>
    <row r="194" spans="2:16" x14ac:dyDescent="0.3">
      <c r="B194" s="61"/>
      <c r="F194" s="56">
        <v>252</v>
      </c>
      <c r="G194">
        <f t="shared" si="12"/>
        <v>752.8202903836318</v>
      </c>
      <c r="H194">
        <f t="shared" si="13"/>
        <v>1773.880634066496</v>
      </c>
      <c r="I194">
        <f t="shared" si="14"/>
        <v>2054.6336477621485</v>
      </c>
      <c r="M194" s="58">
        <v>50740</v>
      </c>
      <c r="N194" s="59">
        <f t="shared" si="15"/>
        <v>301128.11615345272</v>
      </c>
      <c r="O194" s="59">
        <f t="shared" si="16"/>
        <v>709552.25362659839</v>
      </c>
      <c r="P194" s="59">
        <f t="shared" si="17"/>
        <v>821853.45910485939</v>
      </c>
    </row>
    <row r="195" spans="2:16" x14ac:dyDescent="0.3">
      <c r="B195" s="61"/>
      <c r="F195" s="56">
        <v>253</v>
      </c>
      <c r="G195">
        <f t="shared" si="12"/>
        <v>754.79021242114243</v>
      </c>
      <c r="H195">
        <f t="shared" si="13"/>
        <v>1779.1543543307757</v>
      </c>
      <c r="I195">
        <f t="shared" si="14"/>
        <v>2060.6059680988919</v>
      </c>
      <c r="M195" s="58">
        <v>50771</v>
      </c>
      <c r="N195" s="59">
        <f t="shared" si="15"/>
        <v>301916.084968457</v>
      </c>
      <c r="O195" s="59">
        <f t="shared" si="16"/>
        <v>711661.74173231027</v>
      </c>
      <c r="P195" s="59">
        <f t="shared" si="17"/>
        <v>824242.38723955676</v>
      </c>
    </row>
    <row r="196" spans="2:16" x14ac:dyDescent="0.3">
      <c r="B196" s="61"/>
      <c r="F196" s="56">
        <v>254</v>
      </c>
      <c r="G196">
        <f t="shared" ref="G196:G259" si="18">F196*J$3+J$4</f>
        <v>756.76013445865306</v>
      </c>
      <c r="H196">
        <f t="shared" ref="H196:H259" si="19">F196*K$3+K$4</f>
        <v>1784.4280745950555</v>
      </c>
      <c r="I196">
        <f t="shared" ref="I196:I259" si="20">F196*L$3+L$4</f>
        <v>2066.5782884356349</v>
      </c>
      <c r="M196" s="58">
        <v>50802</v>
      </c>
      <c r="N196" s="59">
        <f t="shared" ref="N196:N259" si="21">G196*400</f>
        <v>302704.05378346122</v>
      </c>
      <c r="O196" s="59">
        <f t="shared" ref="O196:O259" si="22">H196*400</f>
        <v>713771.22983802215</v>
      </c>
      <c r="P196" s="59">
        <f t="shared" ref="P196:P259" si="23">I196*400</f>
        <v>826631.31537425402</v>
      </c>
    </row>
    <row r="197" spans="2:16" x14ac:dyDescent="0.3">
      <c r="B197" s="61"/>
      <c r="F197" s="56">
        <v>255</v>
      </c>
      <c r="G197">
        <f t="shared" si="18"/>
        <v>758.7300564961638</v>
      </c>
      <c r="H197">
        <f t="shared" si="19"/>
        <v>1789.7017948593352</v>
      </c>
      <c r="I197">
        <f t="shared" si="20"/>
        <v>2072.5506087723788</v>
      </c>
      <c r="M197" s="58">
        <v>50830</v>
      </c>
      <c r="N197" s="59">
        <f t="shared" si="21"/>
        <v>303492.0225984655</v>
      </c>
      <c r="O197" s="59">
        <f t="shared" si="22"/>
        <v>715880.71794373414</v>
      </c>
      <c r="P197" s="59">
        <f t="shared" si="23"/>
        <v>829020.24350895151</v>
      </c>
    </row>
    <row r="198" spans="2:16" x14ac:dyDescent="0.3">
      <c r="B198" s="61"/>
      <c r="F198" s="56">
        <v>256</v>
      </c>
      <c r="G198">
        <f t="shared" si="18"/>
        <v>760.69997853367443</v>
      </c>
      <c r="H198">
        <f t="shared" si="19"/>
        <v>1794.9755151236145</v>
      </c>
      <c r="I198">
        <f t="shared" si="20"/>
        <v>2078.5229291091218</v>
      </c>
      <c r="M198" s="58">
        <v>50861</v>
      </c>
      <c r="N198" s="59">
        <f t="shared" si="21"/>
        <v>304279.99141346978</v>
      </c>
      <c r="O198" s="59">
        <f t="shared" si="22"/>
        <v>717990.20604944578</v>
      </c>
      <c r="P198" s="59">
        <f t="shared" si="23"/>
        <v>831409.17164364876</v>
      </c>
    </row>
    <row r="199" spans="2:16" x14ac:dyDescent="0.3">
      <c r="B199" s="61"/>
      <c r="F199" s="56">
        <v>257</v>
      </c>
      <c r="G199">
        <f t="shared" si="18"/>
        <v>762.66990057118505</v>
      </c>
      <c r="H199">
        <f t="shared" si="19"/>
        <v>1800.2492353878943</v>
      </c>
      <c r="I199">
        <f t="shared" si="20"/>
        <v>2084.4952494458657</v>
      </c>
      <c r="M199" s="58">
        <v>50891</v>
      </c>
      <c r="N199" s="59">
        <f t="shared" si="21"/>
        <v>305067.960228474</v>
      </c>
      <c r="O199" s="59">
        <f t="shared" si="22"/>
        <v>720099.69415515766</v>
      </c>
      <c r="P199" s="59">
        <f t="shared" si="23"/>
        <v>833798.09977834625</v>
      </c>
    </row>
    <row r="200" spans="2:16" x14ac:dyDescent="0.3">
      <c r="B200" s="61"/>
      <c r="F200" s="56">
        <v>258</v>
      </c>
      <c r="G200">
        <f t="shared" si="18"/>
        <v>764.63982260869579</v>
      </c>
      <c r="H200">
        <f t="shared" si="19"/>
        <v>1805.522955652174</v>
      </c>
      <c r="I200">
        <f t="shared" si="20"/>
        <v>2090.4675697826087</v>
      </c>
      <c r="M200" s="58">
        <v>50922</v>
      </c>
      <c r="N200" s="59">
        <f t="shared" si="21"/>
        <v>305855.92904347833</v>
      </c>
      <c r="O200" s="59">
        <f t="shared" si="22"/>
        <v>722209.18226086965</v>
      </c>
      <c r="P200" s="59">
        <f t="shared" si="23"/>
        <v>836187.02791304351</v>
      </c>
    </row>
    <row r="201" spans="2:16" x14ac:dyDescent="0.3">
      <c r="B201" s="61"/>
      <c r="F201" s="56">
        <v>259</v>
      </c>
      <c r="G201">
        <f t="shared" si="18"/>
        <v>766.60974464620642</v>
      </c>
      <c r="H201">
        <f t="shared" si="19"/>
        <v>1810.7966759164533</v>
      </c>
      <c r="I201">
        <f t="shared" si="20"/>
        <v>2096.4398901193522</v>
      </c>
      <c r="M201" s="58">
        <v>50952</v>
      </c>
      <c r="N201" s="59">
        <f t="shared" si="21"/>
        <v>306643.89785848255</v>
      </c>
      <c r="O201" s="59">
        <f t="shared" si="22"/>
        <v>724318.6703665813</v>
      </c>
      <c r="P201" s="59">
        <f t="shared" si="23"/>
        <v>838575.95604774088</v>
      </c>
    </row>
    <row r="202" spans="2:16" x14ac:dyDescent="0.3">
      <c r="B202" s="61"/>
      <c r="F202" s="56">
        <v>260</v>
      </c>
      <c r="G202">
        <f t="shared" si="18"/>
        <v>768.57966668371705</v>
      </c>
      <c r="H202">
        <f t="shared" si="19"/>
        <v>1816.070396180733</v>
      </c>
      <c r="I202">
        <f t="shared" si="20"/>
        <v>2102.4122104560956</v>
      </c>
      <c r="M202" s="58">
        <v>50983</v>
      </c>
      <c r="N202" s="59">
        <f t="shared" si="21"/>
        <v>307431.86667348683</v>
      </c>
      <c r="O202" s="59">
        <f t="shared" si="22"/>
        <v>726428.15847229317</v>
      </c>
      <c r="P202" s="59">
        <f t="shared" si="23"/>
        <v>840964.88418243825</v>
      </c>
    </row>
    <row r="203" spans="2:16" x14ac:dyDescent="0.3">
      <c r="B203" s="61"/>
      <c r="F203" s="56">
        <v>261</v>
      </c>
      <c r="G203">
        <f t="shared" si="18"/>
        <v>770.54958872122768</v>
      </c>
      <c r="H203">
        <f t="shared" si="19"/>
        <v>1821.3441164450128</v>
      </c>
      <c r="I203">
        <f t="shared" si="20"/>
        <v>2108.3845307928391</v>
      </c>
      <c r="M203" s="58">
        <v>51014</v>
      </c>
      <c r="N203" s="59">
        <f t="shared" si="21"/>
        <v>308219.83548849105</v>
      </c>
      <c r="O203" s="59">
        <f t="shared" si="22"/>
        <v>728537.64657800517</v>
      </c>
      <c r="P203" s="59">
        <f t="shared" si="23"/>
        <v>843353.81231713563</v>
      </c>
    </row>
    <row r="204" spans="2:16" x14ac:dyDescent="0.3">
      <c r="B204" s="61"/>
      <c r="F204" s="56">
        <v>262</v>
      </c>
      <c r="G204">
        <f t="shared" si="18"/>
        <v>772.51951075873842</v>
      </c>
      <c r="H204">
        <f t="shared" si="19"/>
        <v>1826.6178367092925</v>
      </c>
      <c r="I204">
        <f t="shared" si="20"/>
        <v>2114.3568511295825</v>
      </c>
      <c r="M204" s="58">
        <v>51044</v>
      </c>
      <c r="N204" s="59">
        <f t="shared" si="21"/>
        <v>309007.80430349539</v>
      </c>
      <c r="O204" s="59">
        <f t="shared" si="22"/>
        <v>730647.13468371704</v>
      </c>
      <c r="P204" s="59">
        <f t="shared" si="23"/>
        <v>845742.740451833</v>
      </c>
    </row>
    <row r="205" spans="2:16" x14ac:dyDescent="0.3">
      <c r="B205" s="61"/>
      <c r="F205" s="56">
        <v>263</v>
      </c>
      <c r="G205">
        <f t="shared" si="18"/>
        <v>774.48943279624905</v>
      </c>
      <c r="H205">
        <f t="shared" si="19"/>
        <v>1831.8915569735718</v>
      </c>
      <c r="I205">
        <f t="shared" si="20"/>
        <v>2120.3291714663255</v>
      </c>
      <c r="M205" s="58">
        <v>51075</v>
      </c>
      <c r="N205" s="59">
        <f t="shared" si="21"/>
        <v>309795.77311849961</v>
      </c>
      <c r="O205" s="59">
        <f t="shared" si="22"/>
        <v>732756.62278942869</v>
      </c>
      <c r="P205" s="59">
        <f t="shared" si="23"/>
        <v>848131.66858653026</v>
      </c>
    </row>
    <row r="206" spans="2:16" x14ac:dyDescent="0.3">
      <c r="B206" s="61"/>
      <c r="F206" s="56">
        <v>264</v>
      </c>
      <c r="G206">
        <f t="shared" si="18"/>
        <v>776.45935483375968</v>
      </c>
      <c r="H206">
        <f t="shared" si="19"/>
        <v>1837.1652772378516</v>
      </c>
      <c r="I206">
        <f t="shared" si="20"/>
        <v>2126.3014918030694</v>
      </c>
      <c r="M206" s="58">
        <v>51105</v>
      </c>
      <c r="N206" s="59">
        <f t="shared" si="21"/>
        <v>310583.74193350389</v>
      </c>
      <c r="O206" s="59">
        <f t="shared" si="22"/>
        <v>734866.11089514068</v>
      </c>
      <c r="P206" s="59">
        <f t="shared" si="23"/>
        <v>850520.59672122775</v>
      </c>
    </row>
    <row r="207" spans="2:16" x14ac:dyDescent="0.3">
      <c r="B207" s="61"/>
      <c r="F207" s="56">
        <v>265</v>
      </c>
      <c r="G207">
        <f t="shared" si="18"/>
        <v>778.4292768712703</v>
      </c>
      <c r="H207">
        <f t="shared" si="19"/>
        <v>1842.4389975021313</v>
      </c>
      <c r="I207">
        <f t="shared" si="20"/>
        <v>2132.2738121398124</v>
      </c>
      <c r="M207" s="58">
        <v>51136</v>
      </c>
      <c r="N207" s="59">
        <f t="shared" si="21"/>
        <v>311371.71074850811</v>
      </c>
      <c r="O207" s="59">
        <f t="shared" si="22"/>
        <v>736975.59900085256</v>
      </c>
      <c r="P207" s="59">
        <f t="shared" si="23"/>
        <v>852909.524855925</v>
      </c>
    </row>
    <row r="208" spans="2:16" x14ac:dyDescent="0.3">
      <c r="B208" s="61"/>
      <c r="F208" s="56">
        <v>266</v>
      </c>
      <c r="G208">
        <f t="shared" si="18"/>
        <v>780.39919890878093</v>
      </c>
      <c r="H208">
        <f t="shared" si="19"/>
        <v>1847.7127177664111</v>
      </c>
      <c r="I208">
        <f t="shared" si="20"/>
        <v>2138.2461324765563</v>
      </c>
      <c r="M208" s="58">
        <v>51167</v>
      </c>
      <c r="N208" s="59">
        <f t="shared" si="21"/>
        <v>312159.67956351239</v>
      </c>
      <c r="O208" s="59">
        <f t="shared" si="22"/>
        <v>739085.08710656443</v>
      </c>
      <c r="P208" s="59">
        <f t="shared" si="23"/>
        <v>855298.45299062249</v>
      </c>
    </row>
    <row r="209" spans="2:16" x14ac:dyDescent="0.3">
      <c r="B209" s="61"/>
      <c r="F209" s="56">
        <v>267</v>
      </c>
      <c r="G209">
        <f t="shared" si="18"/>
        <v>782.36912094629167</v>
      </c>
      <c r="H209">
        <f t="shared" si="19"/>
        <v>1852.9864380306904</v>
      </c>
      <c r="I209">
        <f t="shared" si="20"/>
        <v>2144.2184528132993</v>
      </c>
      <c r="M209" s="58">
        <v>51196</v>
      </c>
      <c r="N209" s="59">
        <f t="shared" si="21"/>
        <v>312947.64837851666</v>
      </c>
      <c r="O209" s="59">
        <f t="shared" si="22"/>
        <v>741194.57521227619</v>
      </c>
      <c r="P209" s="59">
        <f t="shared" si="23"/>
        <v>857687.38112531975</v>
      </c>
    </row>
    <row r="210" spans="2:16" x14ac:dyDescent="0.3">
      <c r="B210" s="61"/>
      <c r="F210" s="56">
        <v>268</v>
      </c>
      <c r="G210">
        <f t="shared" si="18"/>
        <v>784.3390429838023</v>
      </c>
      <c r="H210">
        <f t="shared" si="19"/>
        <v>1858.2601582949701</v>
      </c>
      <c r="I210">
        <f t="shared" si="20"/>
        <v>2150.1907731500428</v>
      </c>
      <c r="M210" s="58">
        <v>51227</v>
      </c>
      <c r="N210" s="59">
        <f t="shared" si="21"/>
        <v>313735.61719352094</v>
      </c>
      <c r="O210" s="59">
        <f t="shared" si="22"/>
        <v>743304.06331798807</v>
      </c>
      <c r="P210" s="59">
        <f t="shared" si="23"/>
        <v>860076.30926001712</v>
      </c>
    </row>
    <row r="211" spans="2:16" x14ac:dyDescent="0.3">
      <c r="B211" s="61"/>
      <c r="F211" s="56">
        <v>269</v>
      </c>
      <c r="G211">
        <f t="shared" si="18"/>
        <v>786.30896502131293</v>
      </c>
      <c r="H211">
        <f t="shared" si="19"/>
        <v>1863.5338785592498</v>
      </c>
      <c r="I211">
        <f t="shared" si="20"/>
        <v>2156.1630934867862</v>
      </c>
      <c r="M211" s="58">
        <v>51257</v>
      </c>
      <c r="N211" s="59">
        <f t="shared" si="21"/>
        <v>314523.58600852516</v>
      </c>
      <c r="O211" s="59">
        <f t="shared" si="22"/>
        <v>745413.55142369994</v>
      </c>
      <c r="P211" s="59">
        <f t="shared" si="23"/>
        <v>862465.2373947145</v>
      </c>
    </row>
    <row r="212" spans="2:16" x14ac:dyDescent="0.3">
      <c r="B212" s="61"/>
      <c r="F212" s="56">
        <v>270</v>
      </c>
      <c r="G212">
        <f t="shared" si="18"/>
        <v>788.27888705882367</v>
      </c>
      <c r="H212">
        <f t="shared" si="19"/>
        <v>1868.8075988235296</v>
      </c>
      <c r="I212">
        <f t="shared" si="20"/>
        <v>2162.1354138235292</v>
      </c>
      <c r="M212" s="58">
        <v>51288</v>
      </c>
      <c r="N212" s="59">
        <f t="shared" si="21"/>
        <v>315311.55482352944</v>
      </c>
      <c r="O212" s="59">
        <f t="shared" si="22"/>
        <v>747523.03952941182</v>
      </c>
      <c r="P212" s="59">
        <f t="shared" si="23"/>
        <v>864854.16552941175</v>
      </c>
    </row>
    <row r="213" spans="2:16" x14ac:dyDescent="0.3">
      <c r="B213" s="61"/>
      <c r="F213" s="56">
        <v>271</v>
      </c>
      <c r="G213">
        <f t="shared" si="18"/>
        <v>790.2488090963343</v>
      </c>
      <c r="H213">
        <f t="shared" si="19"/>
        <v>1874.0813190878089</v>
      </c>
      <c r="I213">
        <f t="shared" si="20"/>
        <v>2168.1077341602731</v>
      </c>
      <c r="M213" s="58">
        <v>51318</v>
      </c>
      <c r="N213" s="59">
        <f t="shared" si="21"/>
        <v>316099.52363853372</v>
      </c>
      <c r="O213" s="59">
        <f t="shared" si="22"/>
        <v>749632.52763512358</v>
      </c>
      <c r="P213" s="59">
        <f t="shared" si="23"/>
        <v>867243.09366410924</v>
      </c>
    </row>
    <row r="214" spans="2:16" x14ac:dyDescent="0.3">
      <c r="B214" s="61"/>
      <c r="F214" s="56">
        <v>272</v>
      </c>
      <c r="G214">
        <f t="shared" si="18"/>
        <v>792.21873113384493</v>
      </c>
      <c r="H214">
        <f t="shared" si="19"/>
        <v>1879.3550393520886</v>
      </c>
      <c r="I214">
        <f t="shared" si="20"/>
        <v>2174.0800544970161</v>
      </c>
      <c r="M214" s="58">
        <v>51349</v>
      </c>
      <c r="N214" s="59">
        <f t="shared" si="21"/>
        <v>316887.492453538</v>
      </c>
      <c r="O214" s="59">
        <f t="shared" si="22"/>
        <v>751742.01574083546</v>
      </c>
      <c r="P214" s="59">
        <f t="shared" si="23"/>
        <v>869632.0217988065</v>
      </c>
    </row>
    <row r="215" spans="2:16" x14ac:dyDescent="0.3">
      <c r="B215" s="61"/>
      <c r="F215" s="56">
        <v>273</v>
      </c>
      <c r="G215">
        <f t="shared" si="18"/>
        <v>794.18865317135555</v>
      </c>
      <c r="H215">
        <f t="shared" si="19"/>
        <v>1884.6287596163684</v>
      </c>
      <c r="I215">
        <f t="shared" si="20"/>
        <v>2180.05237483376</v>
      </c>
      <c r="M215" s="58">
        <v>51380</v>
      </c>
      <c r="N215" s="59">
        <f t="shared" si="21"/>
        <v>317675.46126854222</v>
      </c>
      <c r="O215" s="59">
        <f t="shared" si="22"/>
        <v>753851.50384654733</v>
      </c>
      <c r="P215" s="59">
        <f t="shared" si="23"/>
        <v>872020.94993350399</v>
      </c>
    </row>
    <row r="216" spans="2:16" x14ac:dyDescent="0.3">
      <c r="B216" s="61"/>
      <c r="F216" s="56">
        <v>274</v>
      </c>
      <c r="G216">
        <f t="shared" si="18"/>
        <v>796.15857520886618</v>
      </c>
      <c r="H216">
        <f t="shared" si="19"/>
        <v>1889.9024798806477</v>
      </c>
      <c r="I216">
        <f t="shared" si="20"/>
        <v>2186.024695170503</v>
      </c>
      <c r="M216" s="58">
        <v>51410</v>
      </c>
      <c r="N216" s="59">
        <f t="shared" si="21"/>
        <v>318463.4300835465</v>
      </c>
      <c r="O216" s="59">
        <f t="shared" si="22"/>
        <v>755960.99195225909</v>
      </c>
      <c r="P216" s="59">
        <f t="shared" si="23"/>
        <v>874409.87806820124</v>
      </c>
    </row>
    <row r="217" spans="2:16" x14ac:dyDescent="0.3">
      <c r="B217" s="61"/>
      <c r="F217" s="56">
        <v>275</v>
      </c>
      <c r="G217">
        <f t="shared" si="18"/>
        <v>798.12849724637692</v>
      </c>
      <c r="H217">
        <f t="shared" si="19"/>
        <v>1895.1762001449274</v>
      </c>
      <c r="I217">
        <f t="shared" si="20"/>
        <v>2191.9970155072465</v>
      </c>
      <c r="M217" s="58">
        <v>51441</v>
      </c>
      <c r="N217" s="59">
        <f t="shared" si="21"/>
        <v>319251.39889855077</v>
      </c>
      <c r="O217" s="59">
        <f t="shared" si="22"/>
        <v>758070.48005797097</v>
      </c>
      <c r="P217" s="59">
        <f t="shared" si="23"/>
        <v>876798.80620289862</v>
      </c>
    </row>
    <row r="218" spans="2:16" x14ac:dyDescent="0.3">
      <c r="B218" s="61"/>
      <c r="F218" s="56">
        <v>276</v>
      </c>
      <c r="G218">
        <f t="shared" si="18"/>
        <v>800.09841928388755</v>
      </c>
      <c r="H218">
        <f t="shared" si="19"/>
        <v>1900.4499204092072</v>
      </c>
      <c r="I218">
        <f t="shared" si="20"/>
        <v>2197.9693358439899</v>
      </c>
      <c r="M218" s="58">
        <v>51471</v>
      </c>
      <c r="N218" s="59">
        <f t="shared" si="21"/>
        <v>320039.367713555</v>
      </c>
      <c r="O218" s="59">
        <f t="shared" si="22"/>
        <v>760179.96816368285</v>
      </c>
      <c r="P218" s="59">
        <f t="shared" si="23"/>
        <v>879187.73433759599</v>
      </c>
    </row>
    <row r="219" spans="2:16" x14ac:dyDescent="0.3">
      <c r="B219" s="61"/>
      <c r="F219" s="56">
        <v>277</v>
      </c>
      <c r="G219">
        <f t="shared" si="18"/>
        <v>802.06834132139818</v>
      </c>
      <c r="H219">
        <f t="shared" si="19"/>
        <v>1905.7236406734869</v>
      </c>
      <c r="I219">
        <f t="shared" si="20"/>
        <v>2203.9416561807334</v>
      </c>
      <c r="M219" s="58">
        <v>51502</v>
      </c>
      <c r="N219" s="59">
        <f t="shared" si="21"/>
        <v>320827.33652855927</v>
      </c>
      <c r="O219" s="59">
        <f t="shared" si="22"/>
        <v>762289.45626939472</v>
      </c>
      <c r="P219" s="59">
        <f t="shared" si="23"/>
        <v>881576.66247229336</v>
      </c>
    </row>
    <row r="220" spans="2:16" x14ac:dyDescent="0.3">
      <c r="B220" s="61"/>
      <c r="F220" s="56">
        <v>278</v>
      </c>
      <c r="G220">
        <f t="shared" si="18"/>
        <v>804.03826335890892</v>
      </c>
      <c r="H220">
        <f t="shared" si="19"/>
        <v>1910.9973609377662</v>
      </c>
      <c r="I220">
        <f t="shared" si="20"/>
        <v>2209.9139765174768</v>
      </c>
      <c r="M220" s="58">
        <v>51533</v>
      </c>
      <c r="N220" s="59">
        <f t="shared" si="21"/>
        <v>321615.30534356355</v>
      </c>
      <c r="O220" s="59">
        <f t="shared" si="22"/>
        <v>764398.94437510648</v>
      </c>
      <c r="P220" s="59">
        <f t="shared" si="23"/>
        <v>883965.59060699074</v>
      </c>
    </row>
    <row r="221" spans="2:16" x14ac:dyDescent="0.3">
      <c r="B221" s="61"/>
      <c r="F221" s="56">
        <v>279</v>
      </c>
      <c r="G221">
        <f t="shared" si="18"/>
        <v>806.00818539641955</v>
      </c>
      <c r="H221">
        <f t="shared" si="19"/>
        <v>1916.2710812020459</v>
      </c>
      <c r="I221">
        <f t="shared" si="20"/>
        <v>2215.8862968542198</v>
      </c>
      <c r="M221" s="58">
        <v>51561</v>
      </c>
      <c r="N221" s="59">
        <f t="shared" si="21"/>
        <v>322403.27415856783</v>
      </c>
      <c r="O221" s="59">
        <f t="shared" si="22"/>
        <v>766508.43248081836</v>
      </c>
      <c r="P221" s="59">
        <f t="shared" si="23"/>
        <v>886354.51874168799</v>
      </c>
    </row>
    <row r="222" spans="2:16" x14ac:dyDescent="0.3">
      <c r="B222" s="61"/>
      <c r="F222" s="56">
        <v>280</v>
      </c>
      <c r="G222">
        <f t="shared" si="18"/>
        <v>807.97810743393018</v>
      </c>
      <c r="H222">
        <f t="shared" si="19"/>
        <v>1921.5448014663257</v>
      </c>
      <c r="I222">
        <f t="shared" si="20"/>
        <v>2221.8586171909637</v>
      </c>
      <c r="M222" s="58">
        <v>51592</v>
      </c>
      <c r="N222" s="59">
        <f t="shared" si="21"/>
        <v>323191.24297357205</v>
      </c>
      <c r="O222" s="59">
        <f t="shared" si="22"/>
        <v>768617.92058653024</v>
      </c>
      <c r="P222" s="59">
        <f t="shared" si="23"/>
        <v>888743.44687638548</v>
      </c>
    </row>
    <row r="223" spans="2:16" x14ac:dyDescent="0.3">
      <c r="B223" s="61"/>
      <c r="F223" s="56">
        <v>281</v>
      </c>
      <c r="G223">
        <f t="shared" si="18"/>
        <v>809.9480294714408</v>
      </c>
      <c r="H223">
        <f t="shared" si="19"/>
        <v>1926.8185217306054</v>
      </c>
      <c r="I223">
        <f t="shared" si="20"/>
        <v>2227.8309375277067</v>
      </c>
      <c r="M223" s="58">
        <v>51622</v>
      </c>
      <c r="N223" s="59">
        <f t="shared" si="21"/>
        <v>323979.21178857633</v>
      </c>
      <c r="O223" s="59">
        <f t="shared" si="22"/>
        <v>770727.40869224211</v>
      </c>
      <c r="P223" s="59">
        <f t="shared" si="23"/>
        <v>891132.37501108274</v>
      </c>
    </row>
    <row r="224" spans="2:16" x14ac:dyDescent="0.3">
      <c r="B224" s="61"/>
      <c r="F224" s="56">
        <v>282</v>
      </c>
      <c r="G224">
        <f t="shared" si="18"/>
        <v>811.91795150895143</v>
      </c>
      <c r="H224">
        <f t="shared" si="19"/>
        <v>1932.0922419948847</v>
      </c>
      <c r="I224">
        <f t="shared" si="20"/>
        <v>2233.8032578644506</v>
      </c>
      <c r="M224" s="58">
        <v>51653</v>
      </c>
      <c r="N224" s="59">
        <f t="shared" si="21"/>
        <v>324767.18060358055</v>
      </c>
      <c r="O224" s="59">
        <f t="shared" si="22"/>
        <v>772836.89679795387</v>
      </c>
      <c r="P224" s="59">
        <f t="shared" si="23"/>
        <v>893521.30314578023</v>
      </c>
    </row>
    <row r="225" spans="2:16" x14ac:dyDescent="0.3">
      <c r="B225" s="61"/>
      <c r="F225" s="56">
        <v>283</v>
      </c>
      <c r="G225">
        <f t="shared" si="18"/>
        <v>813.88787354646217</v>
      </c>
      <c r="H225">
        <f t="shared" si="19"/>
        <v>1937.3659622591645</v>
      </c>
      <c r="I225">
        <f t="shared" si="20"/>
        <v>2239.7755782011936</v>
      </c>
      <c r="M225" s="58">
        <v>51683</v>
      </c>
      <c r="N225" s="59">
        <f t="shared" si="21"/>
        <v>325555.14941858489</v>
      </c>
      <c r="O225" s="59">
        <f t="shared" si="22"/>
        <v>774946.38490366575</v>
      </c>
      <c r="P225" s="59">
        <f t="shared" si="23"/>
        <v>895910.23128047748</v>
      </c>
    </row>
    <row r="226" spans="2:16" x14ac:dyDescent="0.3">
      <c r="B226" s="61"/>
      <c r="F226" s="56">
        <v>284</v>
      </c>
      <c r="G226">
        <f t="shared" si="18"/>
        <v>815.8577955839728</v>
      </c>
      <c r="H226">
        <f t="shared" si="19"/>
        <v>1942.6396825234442</v>
      </c>
      <c r="I226">
        <f t="shared" si="20"/>
        <v>2245.7478985379371</v>
      </c>
      <c r="M226" s="58">
        <v>51714</v>
      </c>
      <c r="N226" s="59">
        <f t="shared" si="21"/>
        <v>326343.11823358911</v>
      </c>
      <c r="O226" s="59">
        <f t="shared" si="22"/>
        <v>777055.87300937762</v>
      </c>
      <c r="P226" s="59">
        <f t="shared" si="23"/>
        <v>898299.15941517486</v>
      </c>
    </row>
    <row r="227" spans="2:16" x14ac:dyDescent="0.3">
      <c r="B227" s="61"/>
      <c r="F227" s="56">
        <v>285</v>
      </c>
      <c r="G227">
        <f t="shared" si="18"/>
        <v>817.82771762148343</v>
      </c>
      <c r="H227">
        <f t="shared" si="19"/>
        <v>1947.913402787724</v>
      </c>
      <c r="I227">
        <f t="shared" si="20"/>
        <v>2251.7202188746805</v>
      </c>
      <c r="M227" s="58">
        <v>51745</v>
      </c>
      <c r="N227" s="59">
        <f t="shared" si="21"/>
        <v>327131.08704859338</v>
      </c>
      <c r="O227" s="59">
        <f t="shared" si="22"/>
        <v>779165.36111508962</v>
      </c>
      <c r="P227" s="59">
        <f t="shared" si="23"/>
        <v>900688.08754987223</v>
      </c>
    </row>
    <row r="228" spans="2:16" x14ac:dyDescent="0.3">
      <c r="B228" s="61"/>
      <c r="F228" s="56">
        <v>286</v>
      </c>
      <c r="G228">
        <f t="shared" si="18"/>
        <v>819.79763965899417</v>
      </c>
      <c r="H228">
        <f t="shared" si="19"/>
        <v>1953.1871230520032</v>
      </c>
      <c r="I228">
        <f t="shared" si="20"/>
        <v>2257.6925392114235</v>
      </c>
      <c r="M228" s="58">
        <v>51775</v>
      </c>
      <c r="N228" s="59">
        <f t="shared" si="21"/>
        <v>327919.05586359766</v>
      </c>
      <c r="O228" s="59">
        <f t="shared" si="22"/>
        <v>781274.84922080126</v>
      </c>
      <c r="P228" s="59">
        <f t="shared" si="23"/>
        <v>903077.01568456937</v>
      </c>
    </row>
    <row r="229" spans="2:16" x14ac:dyDescent="0.3">
      <c r="B229" s="61"/>
      <c r="F229" s="56">
        <v>287</v>
      </c>
      <c r="G229">
        <f t="shared" si="18"/>
        <v>821.7675616965048</v>
      </c>
      <c r="H229">
        <f t="shared" si="19"/>
        <v>1958.460843316283</v>
      </c>
      <c r="I229">
        <f t="shared" si="20"/>
        <v>2263.6648595481674</v>
      </c>
      <c r="M229" s="58">
        <v>51806</v>
      </c>
      <c r="N229" s="59">
        <f t="shared" si="21"/>
        <v>328707.02467860194</v>
      </c>
      <c r="O229" s="59">
        <f t="shared" si="22"/>
        <v>783384.33732651314</v>
      </c>
      <c r="P229" s="59">
        <f t="shared" si="23"/>
        <v>905465.94381926698</v>
      </c>
    </row>
    <row r="230" spans="2:16" x14ac:dyDescent="0.3">
      <c r="B230" s="61"/>
      <c r="F230" s="56">
        <v>288</v>
      </c>
      <c r="G230">
        <f t="shared" si="18"/>
        <v>823.73748373401543</v>
      </c>
      <c r="H230">
        <f t="shared" si="19"/>
        <v>1963.7345635805627</v>
      </c>
      <c r="I230">
        <f t="shared" si="20"/>
        <v>2269.6371798849104</v>
      </c>
      <c r="M230" s="58">
        <v>51836</v>
      </c>
      <c r="N230" s="59">
        <f t="shared" si="21"/>
        <v>329494.99349360616</v>
      </c>
      <c r="O230" s="59">
        <f t="shared" si="22"/>
        <v>785493.82543222513</v>
      </c>
      <c r="P230" s="59">
        <f t="shared" si="23"/>
        <v>907854.87195396423</v>
      </c>
    </row>
    <row r="231" spans="2:16" x14ac:dyDescent="0.3">
      <c r="B231" s="61"/>
      <c r="F231" s="56">
        <v>289</v>
      </c>
      <c r="G231">
        <f t="shared" si="18"/>
        <v>825.70740577152606</v>
      </c>
      <c r="H231">
        <f t="shared" si="19"/>
        <v>1969.008283844842</v>
      </c>
      <c r="I231">
        <f t="shared" si="20"/>
        <v>2275.6095002216543</v>
      </c>
      <c r="M231" s="58">
        <v>51867</v>
      </c>
      <c r="N231" s="59">
        <f t="shared" si="21"/>
        <v>330282.96230861044</v>
      </c>
      <c r="O231" s="59">
        <f t="shared" si="22"/>
        <v>787603.31353793677</v>
      </c>
      <c r="P231" s="59">
        <f t="shared" si="23"/>
        <v>910243.80008866172</v>
      </c>
    </row>
    <row r="232" spans="2:16" x14ac:dyDescent="0.3">
      <c r="B232" s="61"/>
      <c r="F232" s="56">
        <v>290</v>
      </c>
      <c r="G232">
        <f t="shared" si="18"/>
        <v>827.67732780903668</v>
      </c>
      <c r="H232">
        <f t="shared" si="19"/>
        <v>1974.2820041091218</v>
      </c>
      <c r="I232">
        <f t="shared" si="20"/>
        <v>2281.5818205583973</v>
      </c>
      <c r="M232" s="58">
        <v>51898</v>
      </c>
      <c r="N232" s="59">
        <f t="shared" si="21"/>
        <v>331070.93112361466</v>
      </c>
      <c r="O232" s="59">
        <f t="shared" si="22"/>
        <v>789712.80164364865</v>
      </c>
      <c r="P232" s="59">
        <f t="shared" si="23"/>
        <v>912632.72822335898</v>
      </c>
    </row>
    <row r="233" spans="2:16" x14ac:dyDescent="0.3">
      <c r="B233" s="61"/>
      <c r="F233" s="56">
        <v>291</v>
      </c>
      <c r="G233">
        <f t="shared" si="18"/>
        <v>829.64724984654742</v>
      </c>
      <c r="H233">
        <f t="shared" si="19"/>
        <v>1979.5557243734015</v>
      </c>
      <c r="I233">
        <f t="shared" si="20"/>
        <v>2287.5541408951408</v>
      </c>
      <c r="M233" s="58">
        <v>51926</v>
      </c>
      <c r="N233" s="59">
        <f t="shared" si="21"/>
        <v>331858.899938619</v>
      </c>
      <c r="O233" s="59">
        <f t="shared" si="22"/>
        <v>791822.28974936064</v>
      </c>
      <c r="P233" s="59">
        <f t="shared" si="23"/>
        <v>915021.65635805635</v>
      </c>
    </row>
    <row r="234" spans="2:16" x14ac:dyDescent="0.3">
      <c r="B234" s="61"/>
      <c r="F234" s="56">
        <v>292</v>
      </c>
      <c r="G234">
        <f t="shared" si="18"/>
        <v>831.61717188405805</v>
      </c>
      <c r="H234">
        <f t="shared" si="19"/>
        <v>1984.8294446376813</v>
      </c>
      <c r="I234">
        <f t="shared" si="20"/>
        <v>2293.5264612318842</v>
      </c>
      <c r="M234" s="58">
        <v>51957</v>
      </c>
      <c r="N234" s="59">
        <f t="shared" si="21"/>
        <v>332646.86875362322</v>
      </c>
      <c r="O234" s="59">
        <f t="shared" si="22"/>
        <v>793931.77785507252</v>
      </c>
      <c r="P234" s="59">
        <f t="shared" si="23"/>
        <v>917410.58449275373</v>
      </c>
    </row>
    <row r="235" spans="2:16" x14ac:dyDescent="0.3">
      <c r="B235" s="61"/>
      <c r="F235" s="56">
        <v>293</v>
      </c>
      <c r="G235">
        <f t="shared" si="18"/>
        <v>833.58709392156868</v>
      </c>
      <c r="H235">
        <f t="shared" si="19"/>
        <v>1990.1031649019606</v>
      </c>
      <c r="I235">
        <f t="shared" si="20"/>
        <v>2299.4987815686277</v>
      </c>
      <c r="M235" s="58">
        <v>51987</v>
      </c>
      <c r="N235" s="59">
        <f t="shared" si="21"/>
        <v>333434.8375686275</v>
      </c>
      <c r="O235" s="59">
        <f t="shared" si="22"/>
        <v>796041.26596078416</v>
      </c>
      <c r="P235" s="59">
        <f t="shared" si="23"/>
        <v>919799.5126274511</v>
      </c>
    </row>
    <row r="236" spans="2:16" x14ac:dyDescent="0.3">
      <c r="B236" s="61"/>
      <c r="F236" s="56">
        <v>294</v>
      </c>
      <c r="G236">
        <f t="shared" si="18"/>
        <v>835.55701595907942</v>
      </c>
      <c r="H236">
        <f t="shared" si="19"/>
        <v>1995.3768851662403</v>
      </c>
      <c r="I236">
        <f t="shared" si="20"/>
        <v>2305.4711019053711</v>
      </c>
      <c r="M236" s="58">
        <v>52018</v>
      </c>
      <c r="N236" s="59">
        <f t="shared" si="21"/>
        <v>334222.80638363177</v>
      </c>
      <c r="O236" s="59">
        <f t="shared" si="22"/>
        <v>798150.75406649616</v>
      </c>
      <c r="P236" s="59">
        <f t="shared" si="23"/>
        <v>922188.44076214847</v>
      </c>
    </row>
    <row r="237" spans="2:16" x14ac:dyDescent="0.3">
      <c r="B237" s="61"/>
      <c r="F237" s="56">
        <v>295</v>
      </c>
      <c r="G237">
        <f t="shared" si="18"/>
        <v>837.52693799659005</v>
      </c>
      <c r="H237">
        <f t="shared" si="19"/>
        <v>2000.65060543052</v>
      </c>
      <c r="I237">
        <f t="shared" si="20"/>
        <v>2311.4434222421141</v>
      </c>
      <c r="M237" s="58">
        <v>52048</v>
      </c>
      <c r="N237" s="59">
        <f t="shared" si="21"/>
        <v>335010.77519863599</v>
      </c>
      <c r="O237" s="59">
        <f t="shared" si="22"/>
        <v>800260.24217220803</v>
      </c>
      <c r="P237" s="59">
        <f t="shared" si="23"/>
        <v>924577.36889684561</v>
      </c>
    </row>
    <row r="238" spans="2:16" x14ac:dyDescent="0.3">
      <c r="B238" s="61"/>
      <c r="F238" s="56">
        <v>296</v>
      </c>
      <c r="G238">
        <f t="shared" si="18"/>
        <v>839.49686003410068</v>
      </c>
      <c r="H238">
        <f t="shared" si="19"/>
        <v>2005.9243256947998</v>
      </c>
      <c r="I238">
        <f t="shared" si="20"/>
        <v>2317.415742578858</v>
      </c>
      <c r="M238" s="58">
        <v>52079</v>
      </c>
      <c r="N238" s="59">
        <f t="shared" si="21"/>
        <v>335798.74401364027</v>
      </c>
      <c r="O238" s="59">
        <f t="shared" si="22"/>
        <v>802369.73027791991</v>
      </c>
      <c r="P238" s="59">
        <f t="shared" si="23"/>
        <v>926966.29703154322</v>
      </c>
    </row>
    <row r="239" spans="2:16" x14ac:dyDescent="0.3">
      <c r="B239" s="61"/>
      <c r="F239" s="56">
        <v>297</v>
      </c>
      <c r="G239">
        <f t="shared" si="18"/>
        <v>841.46678207161131</v>
      </c>
      <c r="H239">
        <f t="shared" si="19"/>
        <v>2011.1980459590791</v>
      </c>
      <c r="I239">
        <f t="shared" si="20"/>
        <v>2323.388062915601</v>
      </c>
      <c r="M239" s="58">
        <v>52110</v>
      </c>
      <c r="N239" s="59">
        <f t="shared" si="21"/>
        <v>336586.71282864455</v>
      </c>
      <c r="O239" s="59">
        <f t="shared" si="22"/>
        <v>804479.21838363167</v>
      </c>
      <c r="P239" s="59">
        <f t="shared" si="23"/>
        <v>929355.22516624047</v>
      </c>
    </row>
    <row r="240" spans="2:16" x14ac:dyDescent="0.3">
      <c r="B240" s="61"/>
      <c r="F240" s="56">
        <v>298</v>
      </c>
      <c r="G240">
        <f t="shared" si="18"/>
        <v>843.43670410912193</v>
      </c>
      <c r="H240">
        <f t="shared" si="19"/>
        <v>2016.4717662233588</v>
      </c>
      <c r="I240">
        <f t="shared" si="20"/>
        <v>2329.3603832523449</v>
      </c>
      <c r="M240" s="58">
        <v>52140</v>
      </c>
      <c r="N240" s="59">
        <f t="shared" si="21"/>
        <v>337374.68164364877</v>
      </c>
      <c r="O240" s="59">
        <f t="shared" si="22"/>
        <v>806588.70648934355</v>
      </c>
      <c r="P240" s="59">
        <f t="shared" si="23"/>
        <v>931744.15330093796</v>
      </c>
    </row>
    <row r="241" spans="2:16" x14ac:dyDescent="0.3">
      <c r="B241" s="61"/>
      <c r="F241" s="56">
        <v>299</v>
      </c>
      <c r="G241">
        <f t="shared" si="18"/>
        <v>845.40662614663268</v>
      </c>
      <c r="H241">
        <f t="shared" si="19"/>
        <v>2021.7454864876386</v>
      </c>
      <c r="I241">
        <f t="shared" si="20"/>
        <v>2335.3327035890879</v>
      </c>
      <c r="M241" s="58">
        <v>52171</v>
      </c>
      <c r="N241" s="59">
        <f t="shared" si="21"/>
        <v>338162.65045865305</v>
      </c>
      <c r="O241" s="59">
        <f t="shared" si="22"/>
        <v>808698.19459505542</v>
      </c>
      <c r="P241" s="59">
        <f t="shared" si="23"/>
        <v>934133.08143563522</v>
      </c>
    </row>
    <row r="242" spans="2:16" x14ac:dyDescent="0.3">
      <c r="B242" s="61"/>
      <c r="F242" s="56">
        <v>300</v>
      </c>
      <c r="G242">
        <f t="shared" si="18"/>
        <v>847.3765481841433</v>
      </c>
      <c r="H242">
        <f t="shared" si="19"/>
        <v>2027.0192067519183</v>
      </c>
      <c r="I242">
        <f t="shared" si="20"/>
        <v>2341.3050239258314</v>
      </c>
      <c r="M242" s="58">
        <v>52201</v>
      </c>
      <c r="N242" s="59">
        <f t="shared" si="21"/>
        <v>338950.61927365733</v>
      </c>
      <c r="O242" s="59">
        <f t="shared" si="22"/>
        <v>810807.6827007673</v>
      </c>
      <c r="P242" s="59">
        <f t="shared" si="23"/>
        <v>936522.00957033259</v>
      </c>
    </row>
    <row r="243" spans="2:16" x14ac:dyDescent="0.3">
      <c r="B243" s="61"/>
      <c r="F243" s="56">
        <v>301</v>
      </c>
      <c r="G243">
        <f t="shared" si="18"/>
        <v>849.34647022165393</v>
      </c>
      <c r="H243">
        <f t="shared" si="19"/>
        <v>2032.2929270161976</v>
      </c>
      <c r="I243">
        <f t="shared" si="20"/>
        <v>2347.2773442625748</v>
      </c>
      <c r="M243" s="58">
        <v>52232</v>
      </c>
      <c r="N243" s="59">
        <f t="shared" si="21"/>
        <v>339738.58808866155</v>
      </c>
      <c r="O243" s="59">
        <f t="shared" si="22"/>
        <v>812917.17080647906</v>
      </c>
      <c r="P243" s="59">
        <f t="shared" si="23"/>
        <v>938910.93770502997</v>
      </c>
    </row>
    <row r="244" spans="2:16" x14ac:dyDescent="0.3">
      <c r="B244" s="61"/>
      <c r="F244" s="56">
        <v>302</v>
      </c>
      <c r="G244">
        <f t="shared" si="18"/>
        <v>851.31639225916467</v>
      </c>
      <c r="H244">
        <f t="shared" si="19"/>
        <v>2037.5666472804774</v>
      </c>
      <c r="I244">
        <f t="shared" si="20"/>
        <v>2353.2496645993178</v>
      </c>
      <c r="M244" s="58">
        <v>52263</v>
      </c>
      <c r="N244" s="59">
        <f t="shared" si="21"/>
        <v>340526.55690366589</v>
      </c>
      <c r="O244" s="59">
        <f t="shared" si="22"/>
        <v>815026.65891219093</v>
      </c>
      <c r="P244" s="59">
        <f t="shared" si="23"/>
        <v>941299.86583972711</v>
      </c>
    </row>
    <row r="245" spans="2:16" x14ac:dyDescent="0.3">
      <c r="B245" s="61"/>
      <c r="F245" s="56">
        <v>303</v>
      </c>
      <c r="G245">
        <f t="shared" si="18"/>
        <v>853.2863142966753</v>
      </c>
      <c r="H245">
        <f t="shared" si="19"/>
        <v>2042.8403675447571</v>
      </c>
      <c r="I245">
        <f t="shared" si="20"/>
        <v>2359.2219849360617</v>
      </c>
      <c r="M245" s="58">
        <v>52291</v>
      </c>
      <c r="N245" s="59">
        <f t="shared" si="21"/>
        <v>341314.52571867011</v>
      </c>
      <c r="O245" s="59">
        <f t="shared" si="22"/>
        <v>817136.14701790281</v>
      </c>
      <c r="P245" s="59">
        <f t="shared" si="23"/>
        <v>943688.79397442471</v>
      </c>
    </row>
    <row r="246" spans="2:16" x14ac:dyDescent="0.3">
      <c r="B246" s="61"/>
      <c r="F246" s="56">
        <v>304</v>
      </c>
      <c r="G246">
        <f t="shared" si="18"/>
        <v>855.25623633418593</v>
      </c>
      <c r="H246">
        <f t="shared" si="19"/>
        <v>2048.1140878090364</v>
      </c>
      <c r="I246">
        <f t="shared" si="20"/>
        <v>2365.1943052728047</v>
      </c>
      <c r="M246" s="58">
        <v>52322</v>
      </c>
      <c r="N246" s="59">
        <f t="shared" si="21"/>
        <v>342102.49453367438</v>
      </c>
      <c r="O246" s="59">
        <f t="shared" si="22"/>
        <v>819245.63512361457</v>
      </c>
      <c r="P246" s="59">
        <f t="shared" si="23"/>
        <v>946077.72210912185</v>
      </c>
    </row>
    <row r="247" spans="2:16" x14ac:dyDescent="0.3">
      <c r="B247" s="61"/>
      <c r="F247" s="56">
        <v>305</v>
      </c>
      <c r="G247">
        <f t="shared" si="18"/>
        <v>857.22615837169656</v>
      </c>
      <c r="H247">
        <f t="shared" si="19"/>
        <v>2053.3878080733161</v>
      </c>
      <c r="I247">
        <f t="shared" si="20"/>
        <v>2371.1666256095486</v>
      </c>
      <c r="M247" s="58">
        <v>52352</v>
      </c>
      <c r="N247" s="59">
        <f t="shared" si="21"/>
        <v>342890.4633486786</v>
      </c>
      <c r="O247" s="59">
        <f t="shared" si="22"/>
        <v>821355.12322932645</v>
      </c>
      <c r="P247" s="59">
        <f t="shared" si="23"/>
        <v>948466.65024381946</v>
      </c>
    </row>
    <row r="248" spans="2:16" x14ac:dyDescent="0.3">
      <c r="B248" s="61"/>
      <c r="F248" s="56">
        <v>306</v>
      </c>
      <c r="G248">
        <f t="shared" si="18"/>
        <v>859.19608040920718</v>
      </c>
      <c r="H248">
        <f t="shared" si="19"/>
        <v>2058.6615283375959</v>
      </c>
      <c r="I248">
        <f t="shared" si="20"/>
        <v>2377.1389459462916</v>
      </c>
      <c r="M248" s="58">
        <v>52383</v>
      </c>
      <c r="N248" s="59">
        <f t="shared" si="21"/>
        <v>343678.43216368288</v>
      </c>
      <c r="O248" s="59">
        <f t="shared" si="22"/>
        <v>823464.61133503832</v>
      </c>
      <c r="P248" s="59">
        <f t="shared" si="23"/>
        <v>950855.57837851672</v>
      </c>
    </row>
    <row r="249" spans="2:16" x14ac:dyDescent="0.3">
      <c r="B249" s="61"/>
      <c r="F249" s="56">
        <v>307</v>
      </c>
      <c r="G249">
        <f t="shared" si="18"/>
        <v>861.16600244671793</v>
      </c>
      <c r="H249">
        <f t="shared" si="19"/>
        <v>2063.9352486018756</v>
      </c>
      <c r="I249">
        <f t="shared" si="20"/>
        <v>2383.1112662830351</v>
      </c>
      <c r="M249" s="58">
        <v>52413</v>
      </c>
      <c r="N249" s="59">
        <f t="shared" si="21"/>
        <v>344466.40097868716</v>
      </c>
      <c r="O249" s="59">
        <f t="shared" si="22"/>
        <v>825574.0994407502</v>
      </c>
      <c r="P249" s="59">
        <f t="shared" si="23"/>
        <v>953244.50651321409</v>
      </c>
    </row>
    <row r="250" spans="2:16" x14ac:dyDescent="0.3">
      <c r="B250" s="61"/>
      <c r="F250" s="56">
        <v>308</v>
      </c>
      <c r="G250">
        <f t="shared" si="18"/>
        <v>863.13592448422855</v>
      </c>
      <c r="H250">
        <f t="shared" si="19"/>
        <v>2069.2089688661549</v>
      </c>
      <c r="I250">
        <f t="shared" si="20"/>
        <v>2389.0835866197785</v>
      </c>
      <c r="M250" s="58">
        <v>52444</v>
      </c>
      <c r="N250" s="59">
        <f t="shared" si="21"/>
        <v>345254.36979369144</v>
      </c>
      <c r="O250" s="59">
        <f t="shared" si="22"/>
        <v>827683.58754646196</v>
      </c>
      <c r="P250" s="59">
        <f t="shared" si="23"/>
        <v>955633.43464791146</v>
      </c>
    </row>
    <row r="251" spans="2:16" x14ac:dyDescent="0.3">
      <c r="B251" s="61"/>
      <c r="F251" s="56">
        <v>309</v>
      </c>
      <c r="G251">
        <f t="shared" si="18"/>
        <v>865.10584652173918</v>
      </c>
      <c r="H251">
        <f t="shared" si="19"/>
        <v>2074.4826891304347</v>
      </c>
      <c r="I251">
        <f t="shared" si="20"/>
        <v>2395.055906956522</v>
      </c>
      <c r="M251" s="58">
        <v>52475</v>
      </c>
      <c r="N251" s="59">
        <f t="shared" si="21"/>
        <v>346042.33860869566</v>
      </c>
      <c r="O251" s="59">
        <f t="shared" si="22"/>
        <v>829793.07565217384</v>
      </c>
      <c r="P251" s="59">
        <f t="shared" si="23"/>
        <v>958022.36278260883</v>
      </c>
    </row>
    <row r="252" spans="2:16" x14ac:dyDescent="0.3">
      <c r="B252" s="61"/>
      <c r="F252" s="56">
        <v>310</v>
      </c>
      <c r="G252">
        <f t="shared" si="18"/>
        <v>867.07576855924992</v>
      </c>
      <c r="H252">
        <f t="shared" si="19"/>
        <v>2079.7564093947144</v>
      </c>
      <c r="I252">
        <f t="shared" si="20"/>
        <v>2401.0282272932654</v>
      </c>
      <c r="M252" s="58">
        <v>52505</v>
      </c>
      <c r="N252" s="59">
        <f t="shared" si="21"/>
        <v>346830.3074237</v>
      </c>
      <c r="O252" s="59">
        <f t="shared" si="22"/>
        <v>831902.56375788571</v>
      </c>
      <c r="P252" s="59">
        <f t="shared" si="23"/>
        <v>960411.29091730621</v>
      </c>
    </row>
    <row r="253" spans="2:16" x14ac:dyDescent="0.3">
      <c r="B253" s="61"/>
      <c r="F253" s="56">
        <v>311</v>
      </c>
      <c r="G253">
        <f t="shared" si="18"/>
        <v>869.04569059676055</v>
      </c>
      <c r="H253">
        <f t="shared" si="19"/>
        <v>2085.0301296589942</v>
      </c>
      <c r="I253">
        <f t="shared" si="20"/>
        <v>2407.0005476300084</v>
      </c>
      <c r="M253" s="58">
        <v>52536</v>
      </c>
      <c r="N253" s="59">
        <f t="shared" si="21"/>
        <v>347618.27623870422</v>
      </c>
      <c r="O253" s="59">
        <f t="shared" si="22"/>
        <v>834012.05186359771</v>
      </c>
      <c r="P253" s="59">
        <f t="shared" si="23"/>
        <v>962800.21905200335</v>
      </c>
    </row>
    <row r="254" spans="2:16" x14ac:dyDescent="0.3">
      <c r="B254" s="61"/>
      <c r="F254" s="56">
        <v>312</v>
      </c>
      <c r="G254">
        <f t="shared" si="18"/>
        <v>871.01561263427118</v>
      </c>
      <c r="H254">
        <f t="shared" si="19"/>
        <v>2090.3038499232734</v>
      </c>
      <c r="I254">
        <f t="shared" si="20"/>
        <v>2412.9728679667523</v>
      </c>
      <c r="M254" s="58">
        <v>52566</v>
      </c>
      <c r="N254" s="59">
        <f t="shared" si="21"/>
        <v>348406.2450537085</v>
      </c>
      <c r="O254" s="59">
        <f t="shared" si="22"/>
        <v>836121.53996930935</v>
      </c>
      <c r="P254" s="59">
        <f t="shared" si="23"/>
        <v>965189.14718670095</v>
      </c>
    </row>
    <row r="255" spans="2:16" x14ac:dyDescent="0.3">
      <c r="B255" s="61"/>
      <c r="F255" s="56">
        <v>313</v>
      </c>
      <c r="G255">
        <f t="shared" si="18"/>
        <v>872.98553467178181</v>
      </c>
      <c r="H255">
        <f t="shared" si="19"/>
        <v>2095.5775701875532</v>
      </c>
      <c r="I255">
        <f t="shared" si="20"/>
        <v>2418.9451883034953</v>
      </c>
      <c r="M255" s="58">
        <v>52597</v>
      </c>
      <c r="N255" s="59">
        <f t="shared" si="21"/>
        <v>349194.21386871272</v>
      </c>
      <c r="O255" s="59">
        <f t="shared" si="22"/>
        <v>838231.02807502123</v>
      </c>
      <c r="P255" s="59">
        <f t="shared" si="23"/>
        <v>967578.07532139809</v>
      </c>
    </row>
    <row r="256" spans="2:16" x14ac:dyDescent="0.3">
      <c r="B256" s="61"/>
      <c r="F256" s="56">
        <v>314</v>
      </c>
      <c r="G256">
        <f t="shared" si="18"/>
        <v>874.95545670929243</v>
      </c>
      <c r="H256">
        <f t="shared" si="19"/>
        <v>2100.8512904518329</v>
      </c>
      <c r="I256">
        <f t="shared" si="20"/>
        <v>2424.9175086402392</v>
      </c>
      <c r="M256" s="58">
        <v>52628</v>
      </c>
      <c r="N256" s="59">
        <f t="shared" si="21"/>
        <v>349982.18268371699</v>
      </c>
      <c r="O256" s="59">
        <f t="shared" si="22"/>
        <v>840340.51618073322</v>
      </c>
      <c r="P256" s="59">
        <f t="shared" si="23"/>
        <v>969967.0034560957</v>
      </c>
    </row>
    <row r="257" spans="2:16" x14ac:dyDescent="0.3">
      <c r="B257" s="61"/>
      <c r="F257" s="56">
        <v>315</v>
      </c>
      <c r="G257">
        <f t="shared" si="18"/>
        <v>876.92537874680318</v>
      </c>
      <c r="H257">
        <f t="shared" si="19"/>
        <v>2106.1250107161127</v>
      </c>
      <c r="I257">
        <f t="shared" si="20"/>
        <v>2430.8898289769822</v>
      </c>
      <c r="M257" s="58">
        <v>52657</v>
      </c>
      <c r="N257" s="59">
        <f t="shared" si="21"/>
        <v>350770.15149872127</v>
      </c>
      <c r="O257" s="59">
        <f t="shared" si="22"/>
        <v>842450.0042864451</v>
      </c>
      <c r="P257" s="59">
        <f t="shared" si="23"/>
        <v>972355.93159079296</v>
      </c>
    </row>
    <row r="258" spans="2:16" x14ac:dyDescent="0.3">
      <c r="B258" s="61"/>
      <c r="F258" s="56">
        <v>316</v>
      </c>
      <c r="G258">
        <f t="shared" si="18"/>
        <v>878.8953007843138</v>
      </c>
      <c r="H258">
        <f t="shared" si="19"/>
        <v>2111.398730980392</v>
      </c>
      <c r="I258">
        <f t="shared" si="20"/>
        <v>2436.8621493137257</v>
      </c>
      <c r="M258" s="58">
        <v>52688</v>
      </c>
      <c r="N258" s="59">
        <f t="shared" si="21"/>
        <v>351558.12031372555</v>
      </c>
      <c r="O258" s="59">
        <f t="shared" si="22"/>
        <v>844559.49239215674</v>
      </c>
      <c r="P258" s="59">
        <f t="shared" si="23"/>
        <v>974744.85972549033</v>
      </c>
    </row>
    <row r="259" spans="2:16" x14ac:dyDescent="0.3">
      <c r="B259" s="61"/>
      <c r="F259" s="56">
        <v>317</v>
      </c>
      <c r="G259">
        <f t="shared" si="18"/>
        <v>880.86522282182443</v>
      </c>
      <c r="H259">
        <f t="shared" si="19"/>
        <v>2116.6724512446717</v>
      </c>
      <c r="I259">
        <f t="shared" si="20"/>
        <v>2442.8344696504691</v>
      </c>
      <c r="M259" s="58">
        <v>52718</v>
      </c>
      <c r="N259" s="59">
        <f t="shared" si="21"/>
        <v>352346.08912872977</v>
      </c>
      <c r="O259" s="59">
        <f t="shared" si="22"/>
        <v>846668.98049786873</v>
      </c>
      <c r="P259" s="59">
        <f t="shared" si="23"/>
        <v>977133.7878601877</v>
      </c>
    </row>
    <row r="260" spans="2:16" x14ac:dyDescent="0.3">
      <c r="B260" s="61"/>
      <c r="F260" s="56">
        <v>318</v>
      </c>
      <c r="G260">
        <f t="shared" ref="G260:G302" si="24">F260*J$3+J$4</f>
        <v>882.83514485933517</v>
      </c>
      <c r="H260">
        <f t="shared" ref="H260:H302" si="25">F260*K$3+K$4</f>
        <v>2121.9461715089515</v>
      </c>
      <c r="I260">
        <f t="shared" ref="I260:I302" si="26">F260*L$3+L$4</f>
        <v>2448.8067899872121</v>
      </c>
      <c r="M260" s="58">
        <v>52749</v>
      </c>
      <c r="N260" s="59">
        <f t="shared" ref="N260:N302" si="27">G260*400</f>
        <v>353134.05794373405</v>
      </c>
      <c r="O260" s="59">
        <f t="shared" ref="O260:O302" si="28">H260*400</f>
        <v>848778.46860358061</v>
      </c>
      <c r="P260" s="59">
        <f t="shared" ref="P260:P302" si="29">I260*400</f>
        <v>979522.71599488484</v>
      </c>
    </row>
    <row r="261" spans="2:16" x14ac:dyDescent="0.3">
      <c r="B261" s="61"/>
      <c r="F261" s="56">
        <v>319</v>
      </c>
      <c r="G261">
        <f t="shared" si="24"/>
        <v>884.8050668968458</v>
      </c>
      <c r="H261">
        <f t="shared" si="25"/>
        <v>2127.2198917732312</v>
      </c>
      <c r="I261">
        <f t="shared" si="26"/>
        <v>2454.779110323956</v>
      </c>
      <c r="M261" s="58">
        <v>52779</v>
      </c>
      <c r="N261" s="59">
        <f t="shared" si="27"/>
        <v>353922.02675873833</v>
      </c>
      <c r="O261" s="59">
        <f t="shared" si="28"/>
        <v>850887.95670929248</v>
      </c>
      <c r="P261" s="59">
        <f t="shared" si="29"/>
        <v>981911.64412958245</v>
      </c>
    </row>
    <row r="262" spans="2:16" x14ac:dyDescent="0.3">
      <c r="B262" s="61"/>
      <c r="F262" s="56">
        <v>320</v>
      </c>
      <c r="G262">
        <f t="shared" si="24"/>
        <v>886.77498893435643</v>
      </c>
      <c r="H262">
        <f t="shared" si="25"/>
        <v>2132.4936120375105</v>
      </c>
      <c r="I262">
        <f t="shared" si="26"/>
        <v>2460.751430660699</v>
      </c>
      <c r="M262" s="58">
        <v>52810</v>
      </c>
      <c r="N262" s="59">
        <f t="shared" si="27"/>
        <v>354709.99557374255</v>
      </c>
      <c r="O262" s="59">
        <f t="shared" si="28"/>
        <v>852997.44481500424</v>
      </c>
      <c r="P262" s="59">
        <f t="shared" si="29"/>
        <v>984300.57226427959</v>
      </c>
    </row>
    <row r="263" spans="2:16" x14ac:dyDescent="0.3">
      <c r="B263" s="61"/>
      <c r="F263" s="56">
        <v>321</v>
      </c>
      <c r="G263">
        <f t="shared" si="24"/>
        <v>888.74491097186706</v>
      </c>
      <c r="H263">
        <f t="shared" si="25"/>
        <v>2137.7673323017902</v>
      </c>
      <c r="I263">
        <f t="shared" si="26"/>
        <v>2466.7237509974429</v>
      </c>
      <c r="M263" s="58">
        <v>52841</v>
      </c>
      <c r="N263" s="59">
        <f t="shared" si="27"/>
        <v>355497.96438874683</v>
      </c>
      <c r="O263" s="59">
        <f t="shared" si="28"/>
        <v>855106.93292071612</v>
      </c>
      <c r="P263" s="59">
        <f t="shared" si="29"/>
        <v>986689.50039897719</v>
      </c>
    </row>
    <row r="264" spans="2:16" x14ac:dyDescent="0.3">
      <c r="B264" s="61"/>
      <c r="F264" s="56">
        <v>322</v>
      </c>
      <c r="G264">
        <f t="shared" si="24"/>
        <v>890.71483300937768</v>
      </c>
      <c r="H264">
        <f t="shared" si="25"/>
        <v>2143.04105256607</v>
      </c>
      <c r="I264">
        <f t="shared" si="26"/>
        <v>2472.6960713341859</v>
      </c>
      <c r="M264" s="58">
        <v>52871</v>
      </c>
      <c r="N264" s="59">
        <f t="shared" si="27"/>
        <v>356285.93320375105</v>
      </c>
      <c r="O264" s="59">
        <f t="shared" si="28"/>
        <v>857216.421026428</v>
      </c>
      <c r="P264" s="59">
        <f t="shared" si="29"/>
        <v>989078.42853367433</v>
      </c>
    </row>
    <row r="265" spans="2:16" x14ac:dyDescent="0.3">
      <c r="B265" s="61"/>
      <c r="F265" s="56">
        <v>323</v>
      </c>
      <c r="G265">
        <f t="shared" si="24"/>
        <v>892.68475504688843</v>
      </c>
      <c r="H265">
        <f t="shared" si="25"/>
        <v>2148.3147728303493</v>
      </c>
      <c r="I265">
        <f t="shared" si="26"/>
        <v>2478.6683916709294</v>
      </c>
      <c r="M265" s="58">
        <v>52902</v>
      </c>
      <c r="N265" s="59">
        <f t="shared" si="27"/>
        <v>357073.90201875538</v>
      </c>
      <c r="O265" s="59">
        <f t="shared" si="28"/>
        <v>859325.90913213976</v>
      </c>
      <c r="P265" s="59">
        <f t="shared" si="29"/>
        <v>991467.35666837171</v>
      </c>
    </row>
    <row r="266" spans="2:16" x14ac:dyDescent="0.3">
      <c r="B266" s="61"/>
      <c r="F266" s="56">
        <v>324</v>
      </c>
      <c r="G266">
        <f t="shared" si="24"/>
        <v>894.65467708439905</v>
      </c>
      <c r="H266">
        <f t="shared" si="25"/>
        <v>2153.588493094629</v>
      </c>
      <c r="I266">
        <f t="shared" si="26"/>
        <v>2484.6407120076728</v>
      </c>
      <c r="M266" s="58">
        <v>52932</v>
      </c>
      <c r="N266" s="59">
        <f t="shared" si="27"/>
        <v>357861.8708337596</v>
      </c>
      <c r="O266" s="59">
        <f t="shared" si="28"/>
        <v>861435.39723785163</v>
      </c>
      <c r="P266" s="59">
        <f t="shared" si="29"/>
        <v>993856.2848030692</v>
      </c>
    </row>
    <row r="267" spans="2:16" x14ac:dyDescent="0.3">
      <c r="B267" s="61"/>
      <c r="F267" s="56">
        <v>325</v>
      </c>
      <c r="G267">
        <f t="shared" si="24"/>
        <v>896.62459912190968</v>
      </c>
      <c r="H267">
        <f t="shared" si="25"/>
        <v>2158.8622133589088</v>
      </c>
      <c r="I267">
        <f t="shared" si="26"/>
        <v>2490.6130323444163</v>
      </c>
      <c r="M267" s="58">
        <v>52963</v>
      </c>
      <c r="N267" s="59">
        <f t="shared" si="27"/>
        <v>358649.83964876388</v>
      </c>
      <c r="O267" s="59">
        <f t="shared" si="28"/>
        <v>863544.88534356351</v>
      </c>
      <c r="P267" s="59">
        <f t="shared" si="29"/>
        <v>996245.21293776657</v>
      </c>
    </row>
    <row r="268" spans="2:16" x14ac:dyDescent="0.3">
      <c r="B268" s="61"/>
      <c r="F268" s="56">
        <v>326</v>
      </c>
      <c r="G268">
        <f t="shared" si="24"/>
        <v>898.59452115942042</v>
      </c>
      <c r="H268">
        <f t="shared" si="25"/>
        <v>2164.1359336231885</v>
      </c>
      <c r="I268">
        <f t="shared" si="26"/>
        <v>2496.5853526811597</v>
      </c>
      <c r="M268" s="58">
        <v>52994</v>
      </c>
      <c r="N268" s="59">
        <f t="shared" si="27"/>
        <v>359437.80846376816</v>
      </c>
      <c r="O268" s="59">
        <f t="shared" si="28"/>
        <v>865654.37344927539</v>
      </c>
      <c r="P268" s="59">
        <f t="shared" si="29"/>
        <v>998634.14107246394</v>
      </c>
    </row>
    <row r="269" spans="2:16" x14ac:dyDescent="0.3">
      <c r="B269" s="61"/>
      <c r="F269" s="56">
        <v>327</v>
      </c>
      <c r="G269">
        <f t="shared" si="24"/>
        <v>900.56444319693105</v>
      </c>
      <c r="H269">
        <f t="shared" si="25"/>
        <v>2169.4096538874678</v>
      </c>
      <c r="I269">
        <f t="shared" si="26"/>
        <v>2502.5576730179027</v>
      </c>
      <c r="M269" s="58">
        <v>53022</v>
      </c>
      <c r="N269" s="59">
        <f t="shared" si="27"/>
        <v>360225.77727877244</v>
      </c>
      <c r="O269" s="59">
        <f t="shared" si="28"/>
        <v>867763.86155498715</v>
      </c>
      <c r="P269" s="59">
        <f t="shared" si="29"/>
        <v>1001023.0692071611</v>
      </c>
    </row>
    <row r="270" spans="2:16" x14ac:dyDescent="0.3">
      <c r="B270" s="61"/>
      <c r="F270" s="56">
        <v>328</v>
      </c>
      <c r="G270">
        <f t="shared" si="24"/>
        <v>902.53436523444168</v>
      </c>
      <c r="H270">
        <f t="shared" si="25"/>
        <v>2174.6833741517476</v>
      </c>
      <c r="I270">
        <f t="shared" si="26"/>
        <v>2508.5299933546466</v>
      </c>
      <c r="M270" s="58">
        <v>53053</v>
      </c>
      <c r="N270" s="59">
        <f t="shared" si="27"/>
        <v>361013.74609377666</v>
      </c>
      <c r="O270" s="59">
        <f t="shared" si="28"/>
        <v>869873.34966069902</v>
      </c>
      <c r="P270" s="59">
        <f t="shared" si="29"/>
        <v>1003411.9973418587</v>
      </c>
    </row>
    <row r="271" spans="2:16" x14ac:dyDescent="0.3">
      <c r="B271" s="61"/>
      <c r="F271" s="56">
        <v>329</v>
      </c>
      <c r="G271">
        <f t="shared" si="24"/>
        <v>904.50428727195231</v>
      </c>
      <c r="H271">
        <f t="shared" si="25"/>
        <v>2179.9570944160273</v>
      </c>
      <c r="I271">
        <f t="shared" si="26"/>
        <v>2514.5023136913896</v>
      </c>
      <c r="M271" s="58">
        <v>53083</v>
      </c>
      <c r="N271" s="59">
        <f t="shared" si="27"/>
        <v>361801.71490878094</v>
      </c>
      <c r="O271" s="59">
        <f t="shared" si="28"/>
        <v>871982.8377664109</v>
      </c>
      <c r="P271" s="59">
        <f t="shared" si="29"/>
        <v>1005800.9254765558</v>
      </c>
    </row>
    <row r="272" spans="2:16" x14ac:dyDescent="0.3">
      <c r="B272" s="61"/>
      <c r="F272" s="56">
        <v>330</v>
      </c>
      <c r="G272">
        <f t="shared" si="24"/>
        <v>906.47420930946294</v>
      </c>
      <c r="H272">
        <f t="shared" si="25"/>
        <v>2185.230814680307</v>
      </c>
      <c r="I272">
        <f t="shared" si="26"/>
        <v>2520.4746340281336</v>
      </c>
      <c r="M272" s="58">
        <v>53114</v>
      </c>
      <c r="N272" s="59">
        <f t="shared" si="27"/>
        <v>362589.68372378516</v>
      </c>
      <c r="O272" s="59">
        <f t="shared" si="28"/>
        <v>874092.32587212278</v>
      </c>
      <c r="P272" s="59">
        <f t="shared" si="29"/>
        <v>1008189.8536112534</v>
      </c>
    </row>
    <row r="273" spans="2:16" x14ac:dyDescent="0.3">
      <c r="B273" s="61"/>
      <c r="F273" s="56">
        <v>331</v>
      </c>
      <c r="G273">
        <f t="shared" si="24"/>
        <v>908.44413134697368</v>
      </c>
      <c r="H273">
        <f t="shared" si="25"/>
        <v>2190.5045349445863</v>
      </c>
      <c r="I273">
        <f t="shared" si="26"/>
        <v>2526.4469543648765</v>
      </c>
      <c r="M273" s="58">
        <v>53144</v>
      </c>
      <c r="N273" s="59">
        <f t="shared" si="27"/>
        <v>363377.65253878949</v>
      </c>
      <c r="O273" s="59">
        <f t="shared" si="28"/>
        <v>876201.81397783454</v>
      </c>
      <c r="P273" s="59">
        <f t="shared" si="29"/>
        <v>1010578.7817459506</v>
      </c>
    </row>
    <row r="274" spans="2:16" x14ac:dyDescent="0.3">
      <c r="B274" s="61"/>
      <c r="F274" s="56">
        <v>332</v>
      </c>
      <c r="G274">
        <f t="shared" si="24"/>
        <v>910.4140533844843</v>
      </c>
      <c r="H274">
        <f t="shared" si="25"/>
        <v>2195.7782552088661</v>
      </c>
      <c r="I274">
        <f t="shared" si="26"/>
        <v>2532.41927470162</v>
      </c>
      <c r="M274" s="58">
        <v>53175</v>
      </c>
      <c r="N274" s="59">
        <f t="shared" si="27"/>
        <v>364165.62135379371</v>
      </c>
      <c r="O274" s="59">
        <f t="shared" si="28"/>
        <v>878311.30208354641</v>
      </c>
      <c r="P274" s="59">
        <f t="shared" si="29"/>
        <v>1012967.7098806479</v>
      </c>
    </row>
    <row r="275" spans="2:16" x14ac:dyDescent="0.3">
      <c r="B275" s="61"/>
      <c r="F275" s="56">
        <v>333</v>
      </c>
      <c r="G275">
        <f t="shared" si="24"/>
        <v>912.38397542199493</v>
      </c>
      <c r="H275">
        <f t="shared" si="25"/>
        <v>2201.0519754731458</v>
      </c>
      <c r="I275">
        <f t="shared" si="26"/>
        <v>2538.3915950383634</v>
      </c>
      <c r="M275" s="58">
        <v>53206</v>
      </c>
      <c r="N275" s="59">
        <f t="shared" si="27"/>
        <v>364953.59016879799</v>
      </c>
      <c r="O275" s="59">
        <f t="shared" si="28"/>
        <v>880420.79018925829</v>
      </c>
      <c r="P275" s="59">
        <f t="shared" si="29"/>
        <v>1015356.6380153454</v>
      </c>
    </row>
    <row r="276" spans="2:16" x14ac:dyDescent="0.3">
      <c r="B276" s="61"/>
      <c r="F276" s="56">
        <v>334</v>
      </c>
      <c r="G276">
        <f t="shared" si="24"/>
        <v>914.35389745950567</v>
      </c>
      <c r="H276">
        <f t="shared" si="25"/>
        <v>2206.3256957374256</v>
      </c>
      <c r="I276">
        <f t="shared" si="26"/>
        <v>2544.3639153751064</v>
      </c>
      <c r="M276" s="58">
        <v>53236</v>
      </c>
      <c r="N276" s="59">
        <f t="shared" si="27"/>
        <v>365741.55898380227</v>
      </c>
      <c r="O276" s="59">
        <f t="shared" si="28"/>
        <v>882530.27829497028</v>
      </c>
      <c r="P276" s="59">
        <f t="shared" si="29"/>
        <v>1017745.5661500426</v>
      </c>
    </row>
    <row r="277" spans="2:16" x14ac:dyDescent="0.3">
      <c r="B277" s="61"/>
      <c r="F277" s="56">
        <v>335</v>
      </c>
      <c r="G277">
        <f t="shared" si="24"/>
        <v>916.3238194970163</v>
      </c>
      <c r="H277">
        <f t="shared" si="25"/>
        <v>2211.5994160017049</v>
      </c>
      <c r="I277">
        <f t="shared" si="26"/>
        <v>2550.3362357118503</v>
      </c>
      <c r="M277" s="58">
        <v>53267</v>
      </c>
      <c r="N277" s="59">
        <f t="shared" si="27"/>
        <v>366529.52779880655</v>
      </c>
      <c r="O277" s="59">
        <f t="shared" si="28"/>
        <v>884639.76640068193</v>
      </c>
      <c r="P277" s="59">
        <f t="shared" si="29"/>
        <v>1020134.4942847402</v>
      </c>
    </row>
    <row r="278" spans="2:16" x14ac:dyDescent="0.3">
      <c r="B278" s="61"/>
      <c r="F278" s="56">
        <v>336</v>
      </c>
      <c r="G278">
        <f t="shared" si="24"/>
        <v>918.29374153452693</v>
      </c>
      <c r="H278">
        <f t="shared" si="25"/>
        <v>2216.8731362659846</v>
      </c>
      <c r="I278">
        <f t="shared" si="26"/>
        <v>2556.3085560485933</v>
      </c>
      <c r="M278" s="58">
        <v>53297</v>
      </c>
      <c r="N278" s="59">
        <f t="shared" si="27"/>
        <v>367317.49661381077</v>
      </c>
      <c r="O278" s="59">
        <f t="shared" si="28"/>
        <v>886749.2545063938</v>
      </c>
      <c r="P278" s="59">
        <f t="shared" si="29"/>
        <v>1022523.4224194373</v>
      </c>
    </row>
    <row r="279" spans="2:16" x14ac:dyDescent="0.3">
      <c r="B279" s="61"/>
      <c r="F279" s="56">
        <v>337</v>
      </c>
      <c r="G279">
        <f t="shared" si="24"/>
        <v>920.26366357203756</v>
      </c>
      <c r="H279">
        <f t="shared" si="25"/>
        <v>2222.1468565302644</v>
      </c>
      <c r="I279">
        <f t="shared" si="26"/>
        <v>2562.2808763853373</v>
      </c>
      <c r="M279" s="58">
        <v>53328</v>
      </c>
      <c r="N279" s="59">
        <f t="shared" si="27"/>
        <v>368105.46542881505</v>
      </c>
      <c r="O279" s="59">
        <f t="shared" si="28"/>
        <v>888858.74261210579</v>
      </c>
      <c r="P279" s="59">
        <f t="shared" si="29"/>
        <v>1024912.3505541349</v>
      </c>
    </row>
    <row r="280" spans="2:16" x14ac:dyDescent="0.3">
      <c r="B280" s="61"/>
      <c r="F280" s="56">
        <v>338</v>
      </c>
      <c r="G280">
        <f t="shared" si="24"/>
        <v>922.23358560954819</v>
      </c>
      <c r="H280">
        <f t="shared" si="25"/>
        <v>2227.4205767945436</v>
      </c>
      <c r="I280">
        <f t="shared" si="26"/>
        <v>2568.2531967220802</v>
      </c>
      <c r="M280" s="58">
        <v>53359</v>
      </c>
      <c r="N280" s="59">
        <f t="shared" si="27"/>
        <v>368893.43424381927</v>
      </c>
      <c r="O280" s="59">
        <f t="shared" si="28"/>
        <v>890968.23071781744</v>
      </c>
      <c r="P280" s="59">
        <f t="shared" si="29"/>
        <v>1027301.2786888321</v>
      </c>
    </row>
    <row r="281" spans="2:16" x14ac:dyDescent="0.3">
      <c r="B281" s="61"/>
      <c r="F281" s="56">
        <v>339</v>
      </c>
      <c r="G281">
        <f t="shared" si="24"/>
        <v>924.20350764705893</v>
      </c>
      <c r="H281">
        <f t="shared" si="25"/>
        <v>2232.6942970588234</v>
      </c>
      <c r="I281">
        <f t="shared" si="26"/>
        <v>2574.2255170588237</v>
      </c>
      <c r="M281" s="58">
        <v>53387</v>
      </c>
      <c r="N281" s="59">
        <f t="shared" si="27"/>
        <v>369681.40305882355</v>
      </c>
      <c r="O281" s="59">
        <f t="shared" si="28"/>
        <v>893077.71882352931</v>
      </c>
      <c r="P281" s="59">
        <f t="shared" si="29"/>
        <v>1029690.2068235294</v>
      </c>
    </row>
    <row r="282" spans="2:16" x14ac:dyDescent="0.3">
      <c r="B282" s="61"/>
      <c r="F282" s="56">
        <v>340</v>
      </c>
      <c r="G282">
        <f t="shared" si="24"/>
        <v>926.17342968456956</v>
      </c>
      <c r="H282">
        <f t="shared" si="25"/>
        <v>2237.9680173231031</v>
      </c>
      <c r="I282">
        <f t="shared" si="26"/>
        <v>2580.1978373955671</v>
      </c>
      <c r="M282" s="58">
        <v>53418</v>
      </c>
      <c r="N282" s="59">
        <f t="shared" si="27"/>
        <v>370469.37187382783</v>
      </c>
      <c r="O282" s="59">
        <f t="shared" si="28"/>
        <v>895187.20692924131</v>
      </c>
      <c r="P282" s="59">
        <f t="shared" si="29"/>
        <v>1032079.1349582268</v>
      </c>
    </row>
    <row r="283" spans="2:16" x14ac:dyDescent="0.3">
      <c r="B283" s="61"/>
      <c r="F283" s="56">
        <v>341</v>
      </c>
      <c r="G283">
        <f t="shared" si="24"/>
        <v>928.14335172208018</v>
      </c>
      <c r="H283">
        <f t="shared" si="25"/>
        <v>2243.2417375873829</v>
      </c>
      <c r="I283">
        <f t="shared" si="26"/>
        <v>2586.1701577323106</v>
      </c>
      <c r="M283" s="58">
        <v>53448</v>
      </c>
      <c r="N283" s="59">
        <f t="shared" si="27"/>
        <v>371257.34068883205</v>
      </c>
      <c r="O283" s="59">
        <f t="shared" si="28"/>
        <v>897296.69503495318</v>
      </c>
      <c r="P283" s="59">
        <f t="shared" si="29"/>
        <v>1034468.0630929242</v>
      </c>
    </row>
    <row r="284" spans="2:16" x14ac:dyDescent="0.3">
      <c r="B284" s="61"/>
      <c r="F284" s="56">
        <v>342</v>
      </c>
      <c r="G284">
        <f t="shared" si="24"/>
        <v>930.11327375959092</v>
      </c>
      <c r="H284">
        <f t="shared" si="25"/>
        <v>2248.5154578516622</v>
      </c>
      <c r="I284">
        <f t="shared" si="26"/>
        <v>2592.1424780690541</v>
      </c>
      <c r="M284" s="58">
        <v>53479</v>
      </c>
      <c r="N284" s="59">
        <f t="shared" si="27"/>
        <v>372045.30950383638</v>
      </c>
      <c r="O284" s="59">
        <f t="shared" si="28"/>
        <v>899406.18314066483</v>
      </c>
      <c r="P284" s="59">
        <f t="shared" si="29"/>
        <v>1036856.9912276217</v>
      </c>
    </row>
    <row r="285" spans="2:16" x14ac:dyDescent="0.3">
      <c r="B285" s="61"/>
      <c r="F285" s="56">
        <v>343</v>
      </c>
      <c r="G285">
        <f t="shared" si="24"/>
        <v>932.08319579710155</v>
      </c>
      <c r="H285">
        <f t="shared" si="25"/>
        <v>2253.7891781159419</v>
      </c>
      <c r="I285">
        <f t="shared" si="26"/>
        <v>2598.114798405797</v>
      </c>
      <c r="M285" s="58">
        <v>53509</v>
      </c>
      <c r="N285" s="59">
        <f t="shared" si="27"/>
        <v>372833.2783188406</v>
      </c>
      <c r="O285" s="59">
        <f t="shared" si="28"/>
        <v>901515.67124637682</v>
      </c>
      <c r="P285" s="59">
        <f t="shared" si="29"/>
        <v>1039245.9193623188</v>
      </c>
    </row>
    <row r="286" spans="2:16" x14ac:dyDescent="0.3">
      <c r="B286" s="61"/>
      <c r="F286" s="56">
        <v>344</v>
      </c>
      <c r="G286">
        <f t="shared" si="24"/>
        <v>934.05311783461218</v>
      </c>
      <c r="H286">
        <f t="shared" si="25"/>
        <v>2259.0628983802217</v>
      </c>
      <c r="I286">
        <f t="shared" si="26"/>
        <v>2604.087118742541</v>
      </c>
      <c r="M286" s="58">
        <v>53540</v>
      </c>
      <c r="N286" s="59">
        <f t="shared" si="27"/>
        <v>373621.24713384488</v>
      </c>
      <c r="O286" s="59">
        <f t="shared" si="28"/>
        <v>903625.1593520887</v>
      </c>
      <c r="P286" s="59">
        <f t="shared" si="29"/>
        <v>1041634.8474970164</v>
      </c>
    </row>
    <row r="287" spans="2:16" x14ac:dyDescent="0.3">
      <c r="B287" s="61"/>
      <c r="F287" s="56">
        <v>345</v>
      </c>
      <c r="G287">
        <f t="shared" si="24"/>
        <v>936.02303987212281</v>
      </c>
      <c r="H287">
        <f t="shared" si="25"/>
        <v>2264.3366186445014</v>
      </c>
      <c r="I287">
        <f t="shared" si="26"/>
        <v>2610.0594390792839</v>
      </c>
      <c r="M287" s="58">
        <v>53571</v>
      </c>
      <c r="N287" s="59">
        <f t="shared" si="27"/>
        <v>374409.2159488491</v>
      </c>
      <c r="O287" s="59">
        <f t="shared" si="28"/>
        <v>905734.64745780057</v>
      </c>
      <c r="P287" s="59">
        <f t="shared" si="29"/>
        <v>1044023.7756317136</v>
      </c>
    </row>
    <row r="288" spans="2:16" x14ac:dyDescent="0.3">
      <c r="B288" s="61"/>
      <c r="F288" s="56">
        <v>346</v>
      </c>
      <c r="G288">
        <f t="shared" si="24"/>
        <v>937.99296190963344</v>
      </c>
      <c r="H288">
        <f t="shared" si="25"/>
        <v>2269.6103389087807</v>
      </c>
      <c r="I288">
        <f t="shared" si="26"/>
        <v>2616.0317594160279</v>
      </c>
      <c r="M288" s="58">
        <v>53601</v>
      </c>
      <c r="N288" s="59">
        <f t="shared" si="27"/>
        <v>375197.18476385338</v>
      </c>
      <c r="O288" s="59">
        <f t="shared" si="28"/>
        <v>907844.13556351233</v>
      </c>
      <c r="P288" s="59">
        <f t="shared" si="29"/>
        <v>1046412.7037664112</v>
      </c>
    </row>
    <row r="289" spans="2:16" x14ac:dyDescent="0.3">
      <c r="B289" s="61"/>
      <c r="F289" s="56">
        <v>347</v>
      </c>
      <c r="G289">
        <f t="shared" si="24"/>
        <v>939.96288394714418</v>
      </c>
      <c r="H289">
        <f t="shared" si="25"/>
        <v>2274.8840591730605</v>
      </c>
      <c r="I289">
        <f t="shared" si="26"/>
        <v>2622.0040797527708</v>
      </c>
      <c r="M289" s="58">
        <v>53632</v>
      </c>
      <c r="N289" s="59">
        <f t="shared" si="27"/>
        <v>375985.15357885766</v>
      </c>
      <c r="O289" s="59">
        <f t="shared" si="28"/>
        <v>909953.62366922421</v>
      </c>
      <c r="P289" s="59">
        <f t="shared" si="29"/>
        <v>1048801.6319011084</v>
      </c>
    </row>
    <row r="290" spans="2:16" x14ac:dyDescent="0.3">
      <c r="B290" s="61"/>
      <c r="F290" s="56">
        <v>348</v>
      </c>
      <c r="G290">
        <f t="shared" si="24"/>
        <v>941.93280598465481</v>
      </c>
      <c r="H290">
        <f t="shared" si="25"/>
        <v>2280.1577794373402</v>
      </c>
      <c r="I290">
        <f t="shared" si="26"/>
        <v>2627.9764000895138</v>
      </c>
      <c r="M290" s="58">
        <v>53662</v>
      </c>
      <c r="N290" s="59">
        <f t="shared" si="27"/>
        <v>376773.12239386194</v>
      </c>
      <c r="O290" s="59">
        <f t="shared" si="28"/>
        <v>912063.11177493609</v>
      </c>
      <c r="P290" s="59">
        <f t="shared" si="29"/>
        <v>1051190.5600358055</v>
      </c>
    </row>
    <row r="291" spans="2:16" x14ac:dyDescent="0.3">
      <c r="B291" s="61"/>
      <c r="F291" s="56">
        <v>349</v>
      </c>
      <c r="G291">
        <f t="shared" si="24"/>
        <v>943.90272802216543</v>
      </c>
      <c r="H291">
        <f t="shared" si="25"/>
        <v>2285.4314997016199</v>
      </c>
      <c r="I291">
        <f t="shared" si="26"/>
        <v>2633.9487204262578</v>
      </c>
      <c r="M291" s="58">
        <v>53693</v>
      </c>
      <c r="N291" s="59">
        <f t="shared" si="27"/>
        <v>377561.09120886616</v>
      </c>
      <c r="O291" s="59">
        <f t="shared" si="28"/>
        <v>914172.59988064796</v>
      </c>
      <c r="P291" s="59">
        <f t="shared" si="29"/>
        <v>1053579.4881705032</v>
      </c>
    </row>
    <row r="292" spans="2:16" x14ac:dyDescent="0.3">
      <c r="B292" s="61"/>
      <c r="F292" s="56">
        <v>350</v>
      </c>
      <c r="G292">
        <f t="shared" si="24"/>
        <v>945.87265005967618</v>
      </c>
      <c r="H292">
        <f t="shared" si="25"/>
        <v>2290.7052199658992</v>
      </c>
      <c r="I292">
        <f t="shared" si="26"/>
        <v>2639.9210407630007</v>
      </c>
      <c r="M292" s="58">
        <v>53724</v>
      </c>
      <c r="N292" s="59">
        <f t="shared" si="27"/>
        <v>378349.06002387049</v>
      </c>
      <c r="O292" s="59">
        <f t="shared" si="28"/>
        <v>916282.08798635972</v>
      </c>
      <c r="P292" s="59">
        <f t="shared" si="29"/>
        <v>1055968.4163052002</v>
      </c>
    </row>
    <row r="293" spans="2:16" x14ac:dyDescent="0.3">
      <c r="B293" s="61"/>
      <c r="F293" s="56">
        <v>351</v>
      </c>
      <c r="G293">
        <f t="shared" si="24"/>
        <v>947.8425720971868</v>
      </c>
      <c r="H293">
        <f t="shared" si="25"/>
        <v>2295.978940230179</v>
      </c>
      <c r="I293">
        <f t="shared" si="26"/>
        <v>2645.8933610997447</v>
      </c>
      <c r="M293" s="58">
        <v>53752</v>
      </c>
      <c r="N293" s="59">
        <f t="shared" si="27"/>
        <v>379137.02883887471</v>
      </c>
      <c r="O293" s="59">
        <f t="shared" si="28"/>
        <v>918391.5760920716</v>
      </c>
      <c r="P293" s="59">
        <f t="shared" si="29"/>
        <v>1058357.3444398979</v>
      </c>
    </row>
    <row r="294" spans="2:16" x14ac:dyDescent="0.3">
      <c r="B294" s="61"/>
      <c r="F294" s="56">
        <v>352</v>
      </c>
      <c r="G294">
        <f t="shared" si="24"/>
        <v>949.81249413469743</v>
      </c>
      <c r="H294">
        <f t="shared" si="25"/>
        <v>2301.2526604944587</v>
      </c>
      <c r="I294">
        <f t="shared" si="26"/>
        <v>2651.8656814364876</v>
      </c>
      <c r="M294" s="58">
        <v>53783</v>
      </c>
      <c r="N294" s="59">
        <f t="shared" si="27"/>
        <v>379924.99765387899</v>
      </c>
      <c r="O294" s="59">
        <f t="shared" si="28"/>
        <v>920501.06419778347</v>
      </c>
      <c r="P294" s="59">
        <f t="shared" si="29"/>
        <v>1060746.2725745952</v>
      </c>
    </row>
    <row r="295" spans="2:16" x14ac:dyDescent="0.3">
      <c r="B295" s="61"/>
      <c r="F295" s="56">
        <v>353</v>
      </c>
      <c r="G295">
        <f t="shared" si="24"/>
        <v>951.78241617220806</v>
      </c>
      <c r="H295">
        <f t="shared" si="25"/>
        <v>2306.526380758738</v>
      </c>
      <c r="I295">
        <f t="shared" si="26"/>
        <v>2657.8380017732316</v>
      </c>
      <c r="M295" s="58">
        <v>53813</v>
      </c>
      <c r="N295" s="59">
        <f t="shared" si="27"/>
        <v>380712.96646888321</v>
      </c>
      <c r="O295" s="59">
        <f t="shared" si="28"/>
        <v>922610.55230349523</v>
      </c>
      <c r="P295" s="59">
        <f t="shared" si="29"/>
        <v>1063135.2007092927</v>
      </c>
    </row>
    <row r="296" spans="2:16" x14ac:dyDescent="0.3">
      <c r="B296" s="61"/>
      <c r="F296" s="56">
        <v>354</v>
      </c>
      <c r="G296">
        <f t="shared" si="24"/>
        <v>953.75233820971869</v>
      </c>
      <c r="H296">
        <f t="shared" si="25"/>
        <v>2311.8001010230178</v>
      </c>
      <c r="I296">
        <f t="shared" si="26"/>
        <v>2663.8103221099745</v>
      </c>
      <c r="M296" s="58">
        <v>53844</v>
      </c>
      <c r="N296" s="59">
        <f t="shared" si="27"/>
        <v>381500.93528388749</v>
      </c>
      <c r="O296" s="59">
        <f t="shared" si="28"/>
        <v>924720.04040920711</v>
      </c>
      <c r="P296" s="59">
        <f t="shared" si="29"/>
        <v>1065524.1288439899</v>
      </c>
    </row>
    <row r="297" spans="2:16" x14ac:dyDescent="0.3">
      <c r="B297" s="61"/>
      <c r="F297" s="56">
        <v>355</v>
      </c>
      <c r="G297">
        <f t="shared" si="24"/>
        <v>955.72226024722943</v>
      </c>
      <c r="H297">
        <f t="shared" si="25"/>
        <v>2317.0738212872975</v>
      </c>
      <c r="I297">
        <f t="shared" si="26"/>
        <v>2669.7826424467185</v>
      </c>
      <c r="M297" s="58">
        <v>53874</v>
      </c>
      <c r="N297" s="59">
        <f t="shared" si="27"/>
        <v>382288.90409889177</v>
      </c>
      <c r="O297" s="59">
        <f t="shared" si="28"/>
        <v>926829.52851491899</v>
      </c>
      <c r="P297" s="59">
        <f t="shared" si="29"/>
        <v>1067913.0569786874</v>
      </c>
    </row>
    <row r="298" spans="2:16" x14ac:dyDescent="0.3">
      <c r="B298" s="61"/>
      <c r="F298" s="56">
        <v>356</v>
      </c>
      <c r="G298">
        <f t="shared" si="24"/>
        <v>957.69218228474006</v>
      </c>
      <c r="H298">
        <f t="shared" si="25"/>
        <v>2322.3475415515773</v>
      </c>
      <c r="I298">
        <f t="shared" si="26"/>
        <v>2675.7549627834615</v>
      </c>
      <c r="M298" s="58">
        <v>53905</v>
      </c>
      <c r="N298" s="59">
        <f t="shared" si="27"/>
        <v>383076.87291389605</v>
      </c>
      <c r="O298" s="59">
        <f t="shared" si="28"/>
        <v>928939.01662063086</v>
      </c>
      <c r="P298" s="59">
        <f t="shared" si="29"/>
        <v>1070301.9851133847</v>
      </c>
    </row>
    <row r="299" spans="2:16" x14ac:dyDescent="0.3">
      <c r="B299" s="61"/>
      <c r="F299" s="56">
        <v>357</v>
      </c>
      <c r="G299">
        <f t="shared" si="24"/>
        <v>959.66210432225068</v>
      </c>
      <c r="H299">
        <f t="shared" si="25"/>
        <v>2327.6212618158565</v>
      </c>
      <c r="I299">
        <f t="shared" si="26"/>
        <v>2681.7272831202044</v>
      </c>
      <c r="M299" s="58">
        <v>53936</v>
      </c>
      <c r="N299" s="59">
        <f t="shared" si="27"/>
        <v>383864.84172890027</v>
      </c>
      <c r="O299" s="59">
        <f t="shared" si="28"/>
        <v>931048.50472634262</v>
      </c>
      <c r="P299" s="59">
        <f t="shared" si="29"/>
        <v>1072690.9132480817</v>
      </c>
    </row>
    <row r="300" spans="2:16" x14ac:dyDescent="0.3">
      <c r="B300" s="61"/>
      <c r="F300" s="56">
        <v>358</v>
      </c>
      <c r="G300">
        <f t="shared" si="24"/>
        <v>961.63202635976143</v>
      </c>
      <c r="H300">
        <f t="shared" si="25"/>
        <v>2332.8949820801363</v>
      </c>
      <c r="I300">
        <f t="shared" si="26"/>
        <v>2687.6996034569484</v>
      </c>
      <c r="M300" s="58">
        <v>53966</v>
      </c>
      <c r="N300" s="59">
        <f t="shared" si="27"/>
        <v>384652.81054390455</v>
      </c>
      <c r="O300" s="59">
        <f t="shared" si="28"/>
        <v>933157.9928320545</v>
      </c>
      <c r="P300" s="59">
        <f t="shared" si="29"/>
        <v>1075079.8413827794</v>
      </c>
    </row>
    <row r="301" spans="2:16" x14ac:dyDescent="0.3">
      <c r="B301" s="61"/>
      <c r="F301" s="56">
        <v>359</v>
      </c>
      <c r="G301">
        <f t="shared" si="24"/>
        <v>963.60194839727205</v>
      </c>
      <c r="H301">
        <f t="shared" si="25"/>
        <v>2338.168702344416</v>
      </c>
      <c r="I301">
        <f t="shared" si="26"/>
        <v>2693.6719237936913</v>
      </c>
      <c r="M301" s="58">
        <v>53997</v>
      </c>
      <c r="N301" s="59">
        <f t="shared" si="27"/>
        <v>385440.77935890883</v>
      </c>
      <c r="O301" s="59">
        <f t="shared" si="28"/>
        <v>935267.48093776638</v>
      </c>
      <c r="P301" s="59">
        <f t="shared" si="29"/>
        <v>1077468.7695174764</v>
      </c>
    </row>
    <row r="302" spans="2:16" x14ac:dyDescent="0.3">
      <c r="B302" s="61"/>
      <c r="F302" s="56">
        <v>360</v>
      </c>
      <c r="G302">
        <f t="shared" si="24"/>
        <v>965.57187043478268</v>
      </c>
      <c r="H302">
        <f t="shared" si="25"/>
        <v>2343.4424226086958</v>
      </c>
      <c r="I302">
        <f t="shared" si="26"/>
        <v>2699.6442441304353</v>
      </c>
      <c r="M302" s="58">
        <v>54027</v>
      </c>
      <c r="N302" s="59">
        <f t="shared" si="27"/>
        <v>386228.74817391305</v>
      </c>
      <c r="O302" s="59">
        <f t="shared" si="28"/>
        <v>937376.96904347837</v>
      </c>
      <c r="P302" s="59">
        <f t="shared" si="29"/>
        <v>1079857.6976521742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MarioQ</dc:creator>
  <cp:lastModifiedBy>Eduardo Andres Peña Rojas</cp:lastModifiedBy>
  <dcterms:created xsi:type="dcterms:W3CDTF">2023-09-17T13:04:16Z</dcterms:created>
  <dcterms:modified xsi:type="dcterms:W3CDTF">2023-09-17T15:06:30Z</dcterms:modified>
</cp:coreProperties>
</file>