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Notas-seminario\"/>
    </mc:Choice>
  </mc:AlternateContent>
  <xr:revisionPtr revIDLastSave="0" documentId="13_ncr:1_{646023F7-30B2-447E-9FF3-3EFB2B6F4FFD}" xr6:coauthVersionLast="47" xr6:coauthVersionMax="47" xr10:uidLastSave="{00000000-0000-0000-0000-000000000000}"/>
  <bookViews>
    <workbookView xWindow="-108" yWindow="-108" windowWidth="23256" windowHeight="12576" xr2:uid="{3F17CB75-0F86-4480-9CD6-183FE9297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5" i="1"/>
  <c r="H15" i="1"/>
  <c r="I15" i="1" s="1"/>
  <c r="K15" i="1" s="1"/>
  <c r="E12" i="1"/>
  <c r="F4" i="1"/>
  <c r="G4" i="1" s="1"/>
  <c r="H4" i="1" s="1"/>
  <c r="J4" i="1" s="1"/>
  <c r="N2" i="1" a="1"/>
  <c r="N2" i="1" s="1"/>
  <c r="G8" i="1"/>
  <c r="H8" i="1" s="1"/>
  <c r="G9" i="1"/>
  <c r="H9" i="1" s="1"/>
  <c r="G10" i="1"/>
  <c r="H10" i="1" s="1"/>
  <c r="F5" i="1"/>
  <c r="G5" i="1" s="1"/>
  <c r="H5" i="1" s="1"/>
  <c r="F6" i="1"/>
  <c r="G6" i="1" s="1"/>
  <c r="H6" i="1" s="1"/>
  <c r="F7" i="1"/>
  <c r="G7" i="1" s="1"/>
  <c r="H7" i="1" s="1"/>
  <c r="F8" i="1"/>
  <c r="F9" i="1"/>
  <c r="F10" i="1"/>
  <c r="F11" i="1"/>
  <c r="G11" i="1" s="1"/>
  <c r="H11" i="1" s="1"/>
  <c r="F12" i="1"/>
  <c r="G12" i="1" s="1"/>
  <c r="H12" i="1" s="1"/>
  <c r="F13" i="1"/>
  <c r="G13" i="1" s="1"/>
  <c r="H13" i="1" s="1"/>
  <c r="J13" i="1" s="1"/>
  <c r="F14" i="1"/>
  <c r="G14" i="1" s="1"/>
  <c r="H14" i="1" s="1"/>
  <c r="I4" i="1" l="1"/>
  <c r="I13" i="1"/>
  <c r="K13" i="1" s="1"/>
  <c r="I11" i="1"/>
  <c r="K11" i="1" s="1"/>
  <c r="J11" i="1"/>
  <c r="I14" i="1"/>
  <c r="K14" i="1" s="1"/>
  <c r="J14" i="1"/>
  <c r="I12" i="1"/>
  <c r="J12" i="1"/>
  <c r="I10" i="1"/>
  <c r="K10" i="1" s="1"/>
  <c r="J10" i="1"/>
  <c r="I9" i="1"/>
  <c r="K9" i="1" s="1"/>
  <c r="J9" i="1"/>
  <c r="I8" i="1"/>
  <c r="K8" i="1" s="1"/>
  <c r="J8" i="1"/>
  <c r="I7" i="1"/>
  <c r="K7" i="1" s="1"/>
  <c r="J7" i="1"/>
  <c r="I6" i="1"/>
  <c r="K6" i="1" s="1"/>
  <c r="J6" i="1"/>
  <c r="I5" i="1"/>
  <c r="J5" i="1"/>
  <c r="K12" i="1"/>
  <c r="K5" i="1"/>
  <c r="K4" i="1"/>
  <c r="J15" i="1" l="1"/>
  <c r="J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<sst xmlns="http://schemas.openxmlformats.org/spreadsheetml/2006/main" count="25" uniqueCount="23">
  <si>
    <t>Item</t>
  </si>
  <si>
    <t>Electrodomestico</t>
  </si>
  <si>
    <t>Cantidad</t>
  </si>
  <si>
    <t>Potencia (Wh)</t>
  </si>
  <si>
    <t>Horas</t>
  </si>
  <si>
    <t>Consumo (Wh/día)</t>
  </si>
  <si>
    <t>Consumo (KWh/día)</t>
  </si>
  <si>
    <t>Costo (COP)</t>
  </si>
  <si>
    <t>Costo (USD)</t>
  </si>
  <si>
    <t>Consumo de electrodomesticos</t>
  </si>
  <si>
    <t>Costos diarios</t>
  </si>
  <si>
    <t>Costos mensuales</t>
  </si>
  <si>
    <t>Bombillos led</t>
  </si>
  <si>
    <t>TV 40-50 pulg</t>
  </si>
  <si>
    <t>Nevera</t>
  </si>
  <si>
    <t>A.A. 12mil BTU</t>
  </si>
  <si>
    <t>Cargar celular</t>
  </si>
  <si>
    <t>WiFi</t>
  </si>
  <si>
    <t>Pc portatil</t>
  </si>
  <si>
    <t>Plancha de ropa</t>
  </si>
  <si>
    <t>Lavadora</t>
  </si>
  <si>
    <t>Freidora de aire</t>
  </si>
  <si>
    <t>Ventilador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</si>
</sst>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[$$-240A]\ #,##0;[Red]\-[$$-240A]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4" fontId="0" fillId="0" borderId="0" xfId="0" applyNumberFormat="1"/>
    <xf numFmtId="165" fontId="0" fillId="0" borderId="2" xfId="0" applyNumberFormat="1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es-ES</v>
    <v>avyma2</v>
    <v>268435456</v>
    <v>1</v>
    <v>Con tecnología de Refinitiv</v>
    <v>0</v>
    <v>1</v>
    <v>USD/COP</v>
    <v>3</v>
    <v>4</v>
    <v>Finance</v>
    <v>5</v>
    <v>4096.84</v>
    <v>-3.95</v>
    <v>-9.653000000000001E-4</v>
    <v>4092.05</v>
    <v>USD</v>
    <v>45168.785682870373</v>
    <v>4096.84</v>
    <v>5118.38</v>
    <v>4080.5</v>
    <v>3859.07</v>
    <v>COP</v>
    <v>US Dollar/Colombian Peso FX Spot Rate</v>
    <v>4088.1</v>
    <v>USDCOP</v>
    <v>Par de divisa</v>
    <v>USD/COP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</dxfs>
  <richProperties>
    <rPr n="NumberFormat" t="s"/>
    <rPr n="IsTitleField" t="b"/>
  </richProperties>
  <richStyles>
    <rSty dxfid="1">
      <rpv i="0">_-[$$-es-CO] * #,##0.00_-;-[$$-es-CO] * #,##0.00_-;_-[$$-es-CO]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5B0F-2DCB-44D5-AD06-5B761F0F6271}">
  <dimension ref="A1:N16"/>
  <sheetViews>
    <sheetView tabSelected="1" zoomScale="130" zoomScaleNormal="130" workbookViewId="0">
      <selection activeCell="N8" sqref="N8"/>
    </sheetView>
  </sheetViews>
  <sheetFormatPr baseColWidth="10" defaultRowHeight="14.4" x14ac:dyDescent="0.3"/>
  <cols>
    <col min="1" max="1" width="4.77734375" bestFit="1" customWidth="1"/>
    <col min="2" max="2" width="15.44140625" bestFit="1" customWidth="1"/>
    <col min="3" max="3" width="8.44140625" bestFit="1" customWidth="1"/>
    <col min="4" max="4" width="12.6640625" bestFit="1" customWidth="1"/>
    <col min="5" max="5" width="5.77734375" bestFit="1" customWidth="1"/>
    <col min="6" max="6" width="16.77734375" bestFit="1" customWidth="1"/>
    <col min="7" max="7" width="17.77734375" bestFit="1" customWidth="1"/>
    <col min="8" max="11" width="10.77734375" bestFit="1" customWidth="1"/>
    <col min="12" max="12" width="4.88671875" customWidth="1"/>
    <col min="13" max="13" width="12.88671875" bestFit="1" customWidth="1"/>
    <col min="14" max="14" width="10.77734375" bestFit="1" customWidth="1"/>
  </cols>
  <sheetData>
    <row r="1" spans="1:14" x14ac:dyDescent="0.3">
      <c r="A1" s="1" t="s">
        <v>9</v>
      </c>
      <c r="B1" s="1"/>
      <c r="C1" s="1"/>
      <c r="D1" s="1"/>
      <c r="E1" s="1"/>
      <c r="F1" s="1"/>
      <c r="G1" s="1"/>
      <c r="H1" s="2" t="s">
        <v>10</v>
      </c>
      <c r="I1" s="2"/>
      <c r="J1" s="3" t="s">
        <v>11</v>
      </c>
      <c r="K1" s="3"/>
    </row>
    <row r="2" spans="1:14" x14ac:dyDescent="0.3">
      <c r="A2" s="1"/>
      <c r="B2" s="1"/>
      <c r="C2" s="1"/>
      <c r="D2" s="1"/>
      <c r="E2" s="1"/>
      <c r="F2" s="1"/>
      <c r="G2" s="1"/>
      <c r="H2" s="2"/>
      <c r="I2" s="2"/>
      <c r="J2" s="3"/>
      <c r="K2" s="3"/>
      <c r="M2" s="4" t="e" vm="1">
        <v>#VALUE!</v>
      </c>
      <c r="N2" s="5" cm="1">
        <f t="array" ref="N2">_FV(M2,"Precio")</f>
        <v>4088.1</v>
      </c>
    </row>
    <row r="3" spans="1:14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</v>
      </c>
      <c r="K3" s="4" t="s">
        <v>8</v>
      </c>
    </row>
    <row r="4" spans="1:14" x14ac:dyDescent="0.3">
      <c r="A4" s="4">
        <v>1</v>
      </c>
      <c r="B4" s="4" t="s">
        <v>12</v>
      </c>
      <c r="C4" s="4">
        <v>16</v>
      </c>
      <c r="D4" s="4">
        <v>20</v>
      </c>
      <c r="E4" s="4">
        <v>2</v>
      </c>
      <c r="F4" s="6">
        <f>D4*E4</f>
        <v>40</v>
      </c>
      <c r="G4" s="6">
        <f>F4/1000</f>
        <v>0.04</v>
      </c>
      <c r="H4" s="7">
        <f>893.39*G4</f>
        <v>35.735599999999998</v>
      </c>
      <c r="I4" s="5">
        <f>H4/N$2</f>
        <v>8.741371297179619E-3</v>
      </c>
      <c r="J4" s="7">
        <f>H4*30</f>
        <v>1072.068</v>
      </c>
      <c r="K4" s="5">
        <f>I4*30</f>
        <v>0.26224113891538858</v>
      </c>
    </row>
    <row r="5" spans="1:14" x14ac:dyDescent="0.3">
      <c r="A5" s="4">
        <v>2</v>
      </c>
      <c r="B5" s="4" t="s">
        <v>13</v>
      </c>
      <c r="C5" s="4">
        <v>2</v>
      </c>
      <c r="D5" s="4">
        <v>150</v>
      </c>
      <c r="E5" s="4">
        <v>6</v>
      </c>
      <c r="F5" s="6">
        <f t="shared" ref="F5:F14" si="0">D5*E5</f>
        <v>900</v>
      </c>
      <c r="G5" s="6">
        <f t="shared" ref="G5:G14" si="1">F5/1000</f>
        <v>0.9</v>
      </c>
      <c r="H5" s="7">
        <f t="shared" ref="H5:H15" si="2">893.39*G5</f>
        <v>804.05100000000004</v>
      </c>
      <c r="I5" s="5">
        <f t="shared" ref="I5:I15" si="3">H5/N$2</f>
        <v>0.19668085418654144</v>
      </c>
      <c r="J5" s="7">
        <f t="shared" ref="J5:J14" si="4">H5*30</f>
        <v>24121.530000000002</v>
      </c>
      <c r="K5" s="5">
        <f t="shared" ref="K5:K15" si="5">I5*30</f>
        <v>5.9004256255962435</v>
      </c>
    </row>
    <row r="6" spans="1:14" x14ac:dyDescent="0.3">
      <c r="A6" s="4">
        <v>3</v>
      </c>
      <c r="B6" s="4" t="s">
        <v>14</v>
      </c>
      <c r="C6" s="4">
        <v>1</v>
      </c>
      <c r="D6" s="4">
        <v>66</v>
      </c>
      <c r="E6" s="4">
        <v>24</v>
      </c>
      <c r="F6" s="6">
        <f t="shared" si="0"/>
        <v>1584</v>
      </c>
      <c r="G6" s="6">
        <f t="shared" si="1"/>
        <v>1.5840000000000001</v>
      </c>
      <c r="H6" s="7">
        <f t="shared" si="2"/>
        <v>1415.12976</v>
      </c>
      <c r="I6" s="5">
        <f t="shared" si="3"/>
        <v>0.34615830336831294</v>
      </c>
      <c r="J6" s="7">
        <f t="shared" si="4"/>
        <v>42453.892800000001</v>
      </c>
      <c r="K6" s="5">
        <f t="shared" si="5"/>
        <v>10.384749101049389</v>
      </c>
    </row>
    <row r="7" spans="1:14" x14ac:dyDescent="0.3">
      <c r="A7" s="4">
        <v>4</v>
      </c>
      <c r="B7" s="4" t="s">
        <v>15</v>
      </c>
      <c r="C7" s="4">
        <v>1</v>
      </c>
      <c r="D7" s="4">
        <v>1500</v>
      </c>
      <c r="E7" s="4">
        <v>3</v>
      </c>
      <c r="F7" s="6">
        <f t="shared" si="0"/>
        <v>4500</v>
      </c>
      <c r="G7" s="6">
        <f t="shared" si="1"/>
        <v>4.5</v>
      </c>
      <c r="H7" s="7">
        <f t="shared" si="2"/>
        <v>4020.2550000000001</v>
      </c>
      <c r="I7" s="5">
        <f t="shared" si="3"/>
        <v>0.98340427093270721</v>
      </c>
      <c r="J7" s="7">
        <f t="shared" si="4"/>
        <v>120607.65000000001</v>
      </c>
      <c r="K7" s="5">
        <f t="shared" si="5"/>
        <v>29.502128127981216</v>
      </c>
    </row>
    <row r="8" spans="1:14" x14ac:dyDescent="0.3">
      <c r="A8" s="4">
        <v>5</v>
      </c>
      <c r="B8" s="4" t="s">
        <v>16</v>
      </c>
      <c r="C8" s="4">
        <v>2</v>
      </c>
      <c r="D8" s="4">
        <v>20</v>
      </c>
      <c r="E8" s="4">
        <v>2</v>
      </c>
      <c r="F8" s="6">
        <f t="shared" si="0"/>
        <v>40</v>
      </c>
      <c r="G8" s="6">
        <f t="shared" si="1"/>
        <v>0.04</v>
      </c>
      <c r="H8" s="7">
        <f t="shared" si="2"/>
        <v>35.735599999999998</v>
      </c>
      <c r="I8" s="5">
        <f t="shared" si="3"/>
        <v>8.741371297179619E-3</v>
      </c>
      <c r="J8" s="7">
        <f t="shared" si="4"/>
        <v>1072.068</v>
      </c>
      <c r="K8" s="5">
        <f t="shared" si="5"/>
        <v>0.26224113891538858</v>
      </c>
    </row>
    <row r="9" spans="1:14" x14ac:dyDescent="0.3">
      <c r="A9" s="4">
        <v>6</v>
      </c>
      <c r="B9" s="4" t="s">
        <v>17</v>
      </c>
      <c r="C9" s="4">
        <v>3</v>
      </c>
      <c r="D9" s="4">
        <v>15</v>
      </c>
      <c r="E9" s="4">
        <v>24</v>
      </c>
      <c r="F9" s="6">
        <f t="shared" si="0"/>
        <v>360</v>
      </c>
      <c r="G9" s="6">
        <f t="shared" si="1"/>
        <v>0.36</v>
      </c>
      <c r="H9" s="7">
        <f t="shared" si="2"/>
        <v>321.62039999999996</v>
      </c>
      <c r="I9" s="5">
        <f t="shared" si="3"/>
        <v>7.8672341674616564E-2</v>
      </c>
      <c r="J9" s="7">
        <f t="shared" si="4"/>
        <v>9648.6119999999992</v>
      </c>
      <c r="K9" s="5">
        <f t="shared" si="5"/>
        <v>2.3601702502384967</v>
      </c>
    </row>
    <row r="10" spans="1:14" x14ac:dyDescent="0.3">
      <c r="A10" s="4">
        <v>7</v>
      </c>
      <c r="B10" s="4" t="s">
        <v>18</v>
      </c>
      <c r="C10" s="4">
        <v>2</v>
      </c>
      <c r="D10" s="4">
        <v>75</v>
      </c>
      <c r="E10" s="4">
        <v>1</v>
      </c>
      <c r="F10" s="6">
        <f t="shared" si="0"/>
        <v>75</v>
      </c>
      <c r="G10" s="6">
        <f t="shared" si="1"/>
        <v>7.4999999999999997E-2</v>
      </c>
      <c r="H10" s="7">
        <f t="shared" si="2"/>
        <v>67.004249999999999</v>
      </c>
      <c r="I10" s="5">
        <f t="shared" si="3"/>
        <v>1.6390071182211786E-2</v>
      </c>
      <c r="J10" s="7">
        <f t="shared" si="4"/>
        <v>2010.1275000000001</v>
      </c>
      <c r="K10" s="5">
        <f t="shared" si="5"/>
        <v>0.49170213546635361</v>
      </c>
    </row>
    <row r="11" spans="1:14" x14ac:dyDescent="0.3">
      <c r="A11" s="4">
        <v>8</v>
      </c>
      <c r="B11" s="4" t="s">
        <v>19</v>
      </c>
      <c r="C11" s="4">
        <v>1</v>
      </c>
      <c r="D11" s="4">
        <v>1000</v>
      </c>
      <c r="E11" s="4">
        <v>0</v>
      </c>
      <c r="F11" s="6">
        <f t="shared" si="0"/>
        <v>0</v>
      </c>
      <c r="G11" s="6">
        <f t="shared" si="1"/>
        <v>0</v>
      </c>
      <c r="H11" s="7">
        <f t="shared" si="2"/>
        <v>0</v>
      </c>
      <c r="I11" s="5">
        <f t="shared" si="3"/>
        <v>0</v>
      </c>
      <c r="J11" s="7">
        <f t="shared" si="4"/>
        <v>0</v>
      </c>
      <c r="K11" s="5">
        <f t="shared" si="5"/>
        <v>0</v>
      </c>
    </row>
    <row r="12" spans="1:14" x14ac:dyDescent="0.3">
      <c r="A12" s="4">
        <v>9</v>
      </c>
      <c r="B12" s="4" t="s">
        <v>20</v>
      </c>
      <c r="C12" s="4">
        <v>1</v>
      </c>
      <c r="D12" s="4">
        <v>500</v>
      </c>
      <c r="E12" s="4">
        <f>4/7</f>
        <v>0.5714285714285714</v>
      </c>
      <c r="F12" s="6">
        <f t="shared" si="0"/>
        <v>285.71428571428572</v>
      </c>
      <c r="G12" s="6">
        <f t="shared" si="1"/>
        <v>0.2857142857142857</v>
      </c>
      <c r="H12" s="7">
        <f t="shared" si="2"/>
        <v>255.25428571428569</v>
      </c>
      <c r="I12" s="5">
        <f t="shared" si="3"/>
        <v>6.2438366408425844E-2</v>
      </c>
      <c r="J12" s="7">
        <f t="shared" si="4"/>
        <v>7657.6285714285705</v>
      </c>
      <c r="K12" s="5">
        <f t="shared" si="5"/>
        <v>1.8731509922527754</v>
      </c>
    </row>
    <row r="13" spans="1:14" x14ac:dyDescent="0.3">
      <c r="A13" s="4">
        <v>10</v>
      </c>
      <c r="B13" s="4" t="s">
        <v>21</v>
      </c>
      <c r="C13" s="4">
        <v>1</v>
      </c>
      <c r="D13" s="4">
        <v>1500</v>
      </c>
      <c r="E13" s="4">
        <v>0</v>
      </c>
      <c r="F13" s="6">
        <f t="shared" si="0"/>
        <v>0</v>
      </c>
      <c r="G13" s="6">
        <f t="shared" si="1"/>
        <v>0</v>
      </c>
      <c r="H13" s="7">
        <f t="shared" si="2"/>
        <v>0</v>
      </c>
      <c r="I13" s="5">
        <f t="shared" si="3"/>
        <v>0</v>
      </c>
      <c r="J13" s="7">
        <f t="shared" si="4"/>
        <v>0</v>
      </c>
      <c r="K13" s="5">
        <f t="shared" si="5"/>
        <v>0</v>
      </c>
    </row>
    <row r="14" spans="1:14" x14ac:dyDescent="0.3">
      <c r="A14" s="4">
        <v>11</v>
      </c>
      <c r="B14" s="4" t="s">
        <v>22</v>
      </c>
      <c r="C14" s="4">
        <v>1</v>
      </c>
      <c r="D14" s="4">
        <v>100</v>
      </c>
      <c r="E14" s="4">
        <v>13</v>
      </c>
      <c r="F14" s="6">
        <f t="shared" si="0"/>
        <v>1300</v>
      </c>
      <c r="G14" s="6">
        <f t="shared" si="1"/>
        <v>1.3</v>
      </c>
      <c r="H14" s="7">
        <f t="shared" si="2"/>
        <v>1161.4069999999999</v>
      </c>
      <c r="I14" s="5">
        <f t="shared" si="3"/>
        <v>0.28409456715833759</v>
      </c>
      <c r="J14" s="7">
        <f t="shared" si="4"/>
        <v>34842.21</v>
      </c>
      <c r="K14" s="5">
        <f t="shared" si="5"/>
        <v>8.5228370147501273</v>
      </c>
    </row>
    <row r="15" spans="1:14" x14ac:dyDescent="0.3">
      <c r="F15" s="9">
        <f>SUM(F4:F14)</f>
        <v>9084.7142857142862</v>
      </c>
      <c r="G15" s="9">
        <f>SUM(G4:G14)</f>
        <v>9.084714285714286</v>
      </c>
      <c r="H15" s="10">
        <f t="shared" si="2"/>
        <v>8116.1928957142854</v>
      </c>
      <c r="I15" s="11">
        <f t="shared" si="3"/>
        <v>1.9853215175055126</v>
      </c>
      <c r="J15" s="8">
        <f>SUM(J4:J14)</f>
        <v>243485.78687142854</v>
      </c>
      <c r="K15" s="11">
        <f t="shared" si="5"/>
        <v>59.559645525165379</v>
      </c>
    </row>
    <row r="16" spans="1:14" x14ac:dyDescent="0.3">
      <c r="J16" s="8">
        <f>J15-74249</f>
        <v>169236.78687142854</v>
      </c>
    </row>
  </sheetData>
  <mergeCells count="3">
    <mergeCell ref="A1:G2"/>
    <mergeCell ref="H1:I2"/>
    <mergeCell ref="J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Peña Rojas</dc:creator>
  <cp:lastModifiedBy>Eduardo Andres Peña Rojas</cp:lastModifiedBy>
  <dcterms:created xsi:type="dcterms:W3CDTF">2023-08-30T18:17:05Z</dcterms:created>
  <dcterms:modified xsi:type="dcterms:W3CDTF">2023-08-30T18:58:26Z</dcterms:modified>
</cp:coreProperties>
</file>