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garrity\Documents\Source\Repo\SOS\Research\"/>
    </mc:Choice>
  </mc:AlternateContent>
  <xr:revisionPtr revIDLastSave="0" documentId="13_ncr:1_{65064593-6A3C-44A1-998C-7815A8E5E4EF}" xr6:coauthVersionLast="45" xr6:coauthVersionMax="45" xr10:uidLastSave="{00000000-0000-0000-0000-000000000000}"/>
  <bookViews>
    <workbookView xWindow="-109" yWindow="-109" windowWidth="26301" windowHeight="14305" xr2:uid="{B91C377E-2224-4425-BBEB-A131CFB58DD6}"/>
  </bookViews>
  <sheets>
    <sheet name="Sheet1" sheetId="1" r:id="rId1"/>
    <sheet name="Sheet3" sheetId="3" r:id="rId2"/>
    <sheet name="Sheet2" sheetId="2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62" i="1" l="1"/>
  <c r="C63" i="1" s="1"/>
  <c r="C64" i="1" s="1"/>
  <c r="A62" i="1"/>
  <c r="A61" i="1" s="1"/>
  <c r="A60" i="1" s="1"/>
  <c r="A63" i="1"/>
  <c r="R27" i="1" l="1"/>
  <c r="R3" i="1"/>
  <c r="R4" i="1" s="1"/>
  <c r="R5" i="1" s="1"/>
  <c r="R6" i="1" s="1"/>
  <c r="R7" i="1" s="1"/>
  <c r="P7" i="1"/>
  <c r="F7" i="1"/>
  <c r="N7" i="1" s="1"/>
  <c r="P6" i="1"/>
  <c r="F6" i="1"/>
  <c r="N6" i="1" s="1"/>
  <c r="P5" i="1"/>
  <c r="F5" i="1"/>
  <c r="N5" i="1" s="1"/>
  <c r="P4" i="1"/>
  <c r="N4" i="1"/>
  <c r="F4" i="1"/>
  <c r="P3" i="1"/>
  <c r="O3" i="1"/>
  <c r="M3" i="1"/>
  <c r="M4" i="1" s="1"/>
  <c r="M5" i="1" s="1"/>
  <c r="L3" i="1"/>
  <c r="L4" i="1" s="1"/>
  <c r="L5" i="1" s="1"/>
  <c r="L6" i="1" s="1"/>
  <c r="L7" i="1" s="1"/>
  <c r="K3" i="1"/>
  <c r="K4" i="1" s="1"/>
  <c r="K5" i="1" s="1"/>
  <c r="K6" i="1" s="1"/>
  <c r="K7" i="1" s="1"/>
  <c r="J3" i="1"/>
  <c r="J4" i="1" s="1"/>
  <c r="J5" i="1" s="1"/>
  <c r="J6" i="1" s="1"/>
  <c r="J7" i="1" s="1"/>
  <c r="F3" i="1"/>
  <c r="N3" i="1" s="1"/>
  <c r="A3" i="1"/>
  <c r="A2" i="1" s="1"/>
  <c r="A6" i="1"/>
  <c r="A5" i="1" s="1"/>
  <c r="A4" i="1" s="1"/>
  <c r="O4" i="1" l="1"/>
  <c r="O6" i="1"/>
  <c r="M6" i="1"/>
  <c r="O5" i="1"/>
  <c r="Q3" i="1"/>
  <c r="Q4" i="1" s="1"/>
  <c r="O12" i="1"/>
  <c r="A12" i="1"/>
  <c r="A11" i="1" s="1"/>
  <c r="A10" i="1" s="1"/>
  <c r="P12" i="1"/>
  <c r="F12" i="1"/>
  <c r="N12" i="1" s="1"/>
  <c r="P13" i="1"/>
  <c r="M13" i="1"/>
  <c r="F13" i="1"/>
  <c r="N13" i="1" s="1"/>
  <c r="P11" i="1"/>
  <c r="F11" i="1"/>
  <c r="N11" i="1" s="1"/>
  <c r="M10" i="1"/>
  <c r="O11" i="1" s="1"/>
  <c r="R11" i="1" s="1"/>
  <c r="R12" i="1" s="1"/>
  <c r="L10" i="1"/>
  <c r="L11" i="1" s="1"/>
  <c r="K13" i="1" s="1"/>
  <c r="K10" i="1"/>
  <c r="K11" i="1" s="1"/>
  <c r="J13" i="1" s="1"/>
  <c r="J10" i="1"/>
  <c r="J11" i="1" s="1"/>
  <c r="K12" i="1" l="1"/>
  <c r="J12" i="1"/>
  <c r="M12" i="1"/>
  <c r="O13" i="1" s="1"/>
  <c r="R13" i="1" s="1"/>
  <c r="L12" i="1"/>
  <c r="Q5" i="1"/>
  <c r="Q6" i="1" s="1"/>
  <c r="O7" i="1"/>
  <c r="Q7" i="1" s="1"/>
  <c r="M7" i="1"/>
  <c r="Q11" i="1"/>
  <c r="Q12" i="1" s="1"/>
  <c r="Q13" i="1" s="1"/>
  <c r="M11" i="1"/>
  <c r="L13" i="1" s="1"/>
  <c r="O18" i="1"/>
  <c r="M16" i="1" l="1"/>
  <c r="L16" i="1"/>
  <c r="K16" i="1"/>
  <c r="J16" i="1"/>
  <c r="P17" i="1"/>
  <c r="O17" i="1"/>
  <c r="M17" i="1"/>
  <c r="L17" i="1"/>
  <c r="K17" i="1"/>
  <c r="J18" i="1" s="1"/>
  <c r="J17" i="1"/>
  <c r="P18" i="1"/>
  <c r="M18" i="1"/>
  <c r="F17" i="1"/>
  <c r="N17" i="1" s="1"/>
  <c r="A17" i="1"/>
  <c r="A16" i="1" s="1"/>
  <c r="F18" i="1"/>
  <c r="N18" i="1" s="1"/>
  <c r="R17" i="1" l="1"/>
  <c r="R18" i="1" s="1"/>
  <c r="L18" i="1"/>
  <c r="K18" i="1"/>
  <c r="Q17" i="1"/>
  <c r="Q18" i="1" s="1"/>
  <c r="P57" i="1" l="1"/>
  <c r="P56" i="1"/>
  <c r="P54" i="1"/>
  <c r="P53" i="1"/>
  <c r="P52" i="1"/>
  <c r="P51" i="1"/>
  <c r="P49" i="1"/>
  <c r="P47" i="1"/>
  <c r="P46" i="1"/>
  <c r="P43" i="1"/>
  <c r="P42" i="1"/>
  <c r="P41" i="1"/>
  <c r="P38" i="1"/>
  <c r="P35" i="1"/>
  <c r="P33" i="1"/>
  <c r="P32" i="1"/>
  <c r="P31" i="1"/>
  <c r="P30" i="1"/>
  <c r="P29" i="1"/>
  <c r="P28" i="1"/>
  <c r="P27" i="1"/>
  <c r="P24" i="1"/>
  <c r="P23" i="1"/>
  <c r="P22" i="1"/>
  <c r="F54" i="1"/>
  <c r="F49" i="1"/>
  <c r="F43" i="1"/>
  <c r="F33" i="1"/>
  <c r="F24" i="1"/>
  <c r="O49" i="1"/>
  <c r="O42" i="1"/>
  <c r="O29" i="1"/>
  <c r="O23" i="1"/>
  <c r="P50" i="1" l="1"/>
  <c r="F57" i="1"/>
  <c r="N57" i="1" s="1"/>
  <c r="F56" i="1"/>
  <c r="N56" i="1" s="1"/>
  <c r="F53" i="1"/>
  <c r="N53" i="1" s="1"/>
  <c r="F52" i="1"/>
  <c r="F51" i="1"/>
  <c r="N51" i="1" s="1"/>
  <c r="F50" i="1"/>
  <c r="N49" i="1"/>
  <c r="F47" i="1"/>
  <c r="N47" i="1" s="1"/>
  <c r="F46" i="1"/>
  <c r="N46" i="1" s="1"/>
  <c r="N43" i="1"/>
  <c r="F42" i="1"/>
  <c r="N42" i="1" s="1"/>
  <c r="J56" i="1"/>
  <c r="J55" i="1"/>
  <c r="K56" i="1" s="1"/>
  <c r="M48" i="1"/>
  <c r="M49" i="1" s="1"/>
  <c r="O50" i="1" s="1"/>
  <c r="J27" i="1"/>
  <c r="J28" i="1" s="1"/>
  <c r="J46" i="1"/>
  <c r="J45" i="1"/>
  <c r="K46" i="1" s="1"/>
  <c r="J44" i="1"/>
  <c r="K45" i="1" s="1"/>
  <c r="L46" i="1" s="1"/>
  <c r="M42" i="1"/>
  <c r="M40" i="1"/>
  <c r="M41" i="1" s="1"/>
  <c r="L42" i="1" s="1"/>
  <c r="L43" i="1" s="1"/>
  <c r="M44" i="1" s="1"/>
  <c r="L40" i="1"/>
  <c r="L41" i="1" s="1"/>
  <c r="K42" i="1" s="1"/>
  <c r="K43" i="1" s="1"/>
  <c r="L44" i="1" s="1"/>
  <c r="M45" i="1" s="1"/>
  <c r="K40" i="1"/>
  <c r="K41" i="1" s="1"/>
  <c r="J42" i="1" s="1"/>
  <c r="J43" i="1" s="1"/>
  <c r="K44" i="1" s="1"/>
  <c r="L45" i="1" s="1"/>
  <c r="M46" i="1" s="1"/>
  <c r="O47" i="1" s="1"/>
  <c r="J40" i="1"/>
  <c r="J41" i="1" s="1"/>
  <c r="J35" i="1"/>
  <c r="J34" i="1"/>
  <c r="K35" i="1" s="1"/>
  <c r="J36" i="1" s="1"/>
  <c r="J26" i="1"/>
  <c r="K27" i="1" s="1"/>
  <c r="J25" i="1"/>
  <c r="K26" i="1" s="1"/>
  <c r="L27" i="1" s="1"/>
  <c r="M21" i="1"/>
  <c r="L21" i="1"/>
  <c r="L22" i="1" s="1"/>
  <c r="K23" i="1" s="1"/>
  <c r="K24" i="1" s="1"/>
  <c r="L25" i="1" s="1"/>
  <c r="M26" i="1" s="1"/>
  <c r="K21" i="1"/>
  <c r="K22" i="1" s="1"/>
  <c r="J23" i="1" s="1"/>
  <c r="J24" i="1" s="1"/>
  <c r="J21" i="1"/>
  <c r="J22" i="1" s="1"/>
  <c r="M38" i="1"/>
  <c r="M37" i="1"/>
  <c r="L38" i="1" s="1"/>
  <c r="M36" i="1"/>
  <c r="L37" i="1" s="1"/>
  <c r="K38" i="1" s="1"/>
  <c r="M23" i="1"/>
  <c r="F41" i="1"/>
  <c r="C42" i="1"/>
  <c r="C43" i="1" s="1"/>
  <c r="C46" i="1" s="1"/>
  <c r="C47" i="1" s="1"/>
  <c r="C49" i="1" s="1"/>
  <c r="C50" i="1" s="1"/>
  <c r="C51" i="1" s="1"/>
  <c r="C52" i="1" s="1"/>
  <c r="C53" i="1" s="1"/>
  <c r="C54" i="1" s="1"/>
  <c r="C56" i="1" s="1"/>
  <c r="C57" i="1" s="1"/>
  <c r="A56" i="1"/>
  <c r="A54" i="1" s="1"/>
  <c r="A53" i="1" s="1"/>
  <c r="A52" i="1" s="1"/>
  <c r="A51" i="1" s="1"/>
  <c r="A50" i="1" s="1"/>
  <c r="A49" i="1" s="1"/>
  <c r="A47" i="1" s="1"/>
  <c r="A46" i="1" s="1"/>
  <c r="A43" i="1" s="1"/>
  <c r="A42" i="1" s="1"/>
  <c r="A41" i="1" s="1"/>
  <c r="A40" i="1" s="1"/>
  <c r="F38" i="1"/>
  <c r="N38" i="1" s="1"/>
  <c r="F35" i="1"/>
  <c r="N33" i="1"/>
  <c r="F32" i="1"/>
  <c r="N32" i="1" s="1"/>
  <c r="F31" i="1"/>
  <c r="N31" i="1" s="1"/>
  <c r="F30" i="1"/>
  <c r="N30" i="1" s="1"/>
  <c r="F29" i="1"/>
  <c r="N29" i="1" s="1"/>
  <c r="F28" i="1"/>
  <c r="N28" i="1" s="1"/>
  <c r="F27" i="1"/>
  <c r="N27" i="1" s="1"/>
  <c r="F23" i="1"/>
  <c r="F22" i="1"/>
  <c r="C23" i="1"/>
  <c r="C24" i="1" s="1"/>
  <c r="C27" i="1" s="1"/>
  <c r="C28" i="1" s="1"/>
  <c r="C29" i="1" s="1"/>
  <c r="C30" i="1" s="1"/>
  <c r="C31" i="1" s="1"/>
  <c r="C32" i="1" s="1"/>
  <c r="C33" i="1" s="1"/>
  <c r="C35" i="1" s="1"/>
  <c r="C38" i="1" s="1"/>
  <c r="A35" i="1"/>
  <c r="A33" i="1" s="1"/>
  <c r="A32" i="1" s="1"/>
  <c r="A31" i="1" s="1"/>
  <c r="A30" i="1" s="1"/>
  <c r="A29" i="1" s="1"/>
  <c r="A28" i="1" s="1"/>
  <c r="A27" i="1" s="1"/>
  <c r="A24" i="1" s="1"/>
  <c r="A23" i="1" s="1"/>
  <c r="A22" i="1" s="1"/>
  <c r="A21" i="1" s="1"/>
  <c r="O24" i="1" l="1"/>
  <c r="O41" i="1"/>
  <c r="M22" i="1"/>
  <c r="L23" i="1" s="1"/>
  <c r="L24" i="1" s="1"/>
  <c r="O22" i="1"/>
  <c r="M43" i="1"/>
  <c r="O46" i="1" s="1"/>
  <c r="O43" i="1"/>
  <c r="N41" i="1"/>
  <c r="Q41" i="1" s="1"/>
  <c r="N22" i="1"/>
  <c r="L49" i="1"/>
  <c r="J47" i="1"/>
  <c r="K47" i="1"/>
  <c r="L47" i="1"/>
  <c r="K48" i="1" s="1"/>
  <c r="J49" i="1" s="1"/>
  <c r="M47" i="1"/>
  <c r="K28" i="1"/>
  <c r="J29" i="1" s="1"/>
  <c r="J30" i="1" s="1"/>
  <c r="K25" i="1"/>
  <c r="L26" i="1" s="1"/>
  <c r="M27" i="1" s="1"/>
  <c r="O28" i="1" s="1"/>
  <c r="R28" i="1" s="1"/>
  <c r="R29" i="1" s="1"/>
  <c r="M24" i="1"/>
  <c r="O27" i="1" s="1"/>
  <c r="N50" i="1"/>
  <c r="N54" i="1"/>
  <c r="N52" i="1"/>
  <c r="N23" i="1"/>
  <c r="N35" i="1"/>
  <c r="N24" i="1"/>
  <c r="R22" i="1" l="1"/>
  <c r="R23" i="1" s="1"/>
  <c r="R24" i="1" s="1"/>
  <c r="R41" i="1"/>
  <c r="R42" i="1" s="1"/>
  <c r="R43" i="1" s="1"/>
  <c r="R47" i="1" s="1"/>
  <c r="R49" i="1" s="1"/>
  <c r="R50" i="1" s="1"/>
  <c r="Q22" i="1"/>
  <c r="Q23" i="1" s="1"/>
  <c r="Q24" i="1" s="1"/>
  <c r="M50" i="1"/>
  <c r="O51" i="1" s="1"/>
  <c r="L48" i="1"/>
  <c r="K49" i="1" s="1"/>
  <c r="L50" i="1" s="1"/>
  <c r="L51" i="1" s="1"/>
  <c r="K50" i="1"/>
  <c r="K51" i="1" s="1"/>
  <c r="J48" i="1"/>
  <c r="J50" i="1"/>
  <c r="J51" i="1" s="1"/>
  <c r="J52" i="1" s="1"/>
  <c r="J53" i="1" s="1"/>
  <c r="Q42" i="1"/>
  <c r="M28" i="1"/>
  <c r="L28" i="1"/>
  <c r="M25" i="1"/>
  <c r="R51" i="1" l="1"/>
  <c r="M51" i="1"/>
  <c r="O52" i="1" s="1"/>
  <c r="K52" i="1"/>
  <c r="K53" i="1" s="1"/>
  <c r="L29" i="1"/>
  <c r="L30" i="1" s="1"/>
  <c r="K29" i="1"/>
  <c r="K30" i="1" s="1"/>
  <c r="J31" i="1" s="1"/>
  <c r="J32" i="1" s="1"/>
  <c r="M29" i="1"/>
  <c r="R52" i="1" l="1"/>
  <c r="M30" i="1"/>
  <c r="O30" i="1"/>
  <c r="R30" i="1" s="1"/>
  <c r="M52" i="1"/>
  <c r="O53" i="1" s="1"/>
  <c r="L52" i="1"/>
  <c r="L53" i="1" s="1"/>
  <c r="K54" i="1" s="1"/>
  <c r="J54" i="1"/>
  <c r="L31" i="1"/>
  <c r="L32" i="1" s="1"/>
  <c r="K31" i="1"/>
  <c r="K32" i="1" s="1"/>
  <c r="J33" i="1" s="1"/>
  <c r="Q43" i="1"/>
  <c r="Q27" i="1"/>
  <c r="R53" i="1" l="1"/>
  <c r="M31" i="1"/>
  <c r="O31" i="1"/>
  <c r="R31" i="1" s="1"/>
  <c r="M53" i="1"/>
  <c r="J57" i="1"/>
  <c r="K55" i="1"/>
  <c r="L56" i="1" s="1"/>
  <c r="K57" i="1" s="1"/>
  <c r="L55" i="1"/>
  <c r="M56" i="1" s="1"/>
  <c r="O57" i="1" s="1"/>
  <c r="Q46" i="1"/>
  <c r="K33" i="1"/>
  <c r="L34" i="1" s="1"/>
  <c r="M35" i="1" s="1"/>
  <c r="Q28" i="1"/>
  <c r="L54" i="1" l="1"/>
  <c r="O54" i="1"/>
  <c r="R54" i="1" s="1"/>
  <c r="R56" i="1" s="1"/>
  <c r="R57" i="1" s="1"/>
  <c r="L36" i="1"/>
  <c r="K37" i="1" s="1"/>
  <c r="J38" i="1" s="1"/>
  <c r="O38" i="1"/>
  <c r="M32" i="1"/>
  <c r="O32" i="1"/>
  <c r="R32" i="1" s="1"/>
  <c r="L57" i="1"/>
  <c r="M55" i="1"/>
  <c r="M54" i="1"/>
  <c r="O56" i="1" s="1"/>
  <c r="Q47" i="1"/>
  <c r="K34" i="1"/>
  <c r="L35" i="1" s="1"/>
  <c r="K36" i="1" s="1"/>
  <c r="J37" i="1" s="1"/>
  <c r="Q29" i="1"/>
  <c r="M33" i="1" l="1"/>
  <c r="O35" i="1" s="1"/>
  <c r="O33" i="1"/>
  <c r="R33" i="1" s="1"/>
  <c r="R35" i="1" s="1"/>
  <c r="R38" i="1" s="1"/>
  <c r="L33" i="1"/>
  <c r="M34" i="1" s="1"/>
  <c r="M57" i="1"/>
  <c r="Q49" i="1"/>
  <c r="Q30" i="1"/>
  <c r="Q50" i="1" l="1"/>
  <c r="Q31" i="1"/>
  <c r="Q32" i="1" l="1"/>
  <c r="Q51" i="1"/>
  <c r="Q52" i="1" l="1"/>
  <c r="Q33" i="1"/>
  <c r="Q35" i="1" l="1"/>
  <c r="Q53" i="1"/>
  <c r="Q38" i="1" l="1"/>
  <c r="Q54" i="1"/>
  <c r="Q56" i="1" l="1"/>
  <c r="Q57" i="1" l="1"/>
</calcChain>
</file>

<file path=xl/sharedStrings.xml><?xml version="1.0" encoding="utf-8"?>
<sst xmlns="http://schemas.openxmlformats.org/spreadsheetml/2006/main" count="183" uniqueCount="125">
  <si>
    <t>Index</t>
  </si>
  <si>
    <t>Value</t>
  </si>
  <si>
    <t>Top</t>
  </si>
  <si>
    <r>
      <t>{</t>
    </r>
    <r>
      <rPr>
        <sz val="10"/>
        <color rgb="FF990073"/>
        <rFont val="Consolas"/>
        <family val="3"/>
      </rPr>
      <t>:instruction</t>
    </r>
    <r>
      <rPr>
        <sz val="10"/>
        <color rgb="FF333333"/>
        <rFont val="Consolas"/>
        <family val="3"/>
      </rPr>
      <t xml:space="preserve"> </t>
    </r>
    <r>
      <rPr>
        <sz val="10"/>
        <color rgb="FF009999"/>
        <rFont val="Consolas"/>
        <family val="3"/>
      </rPr>
      <t>34.44</t>
    </r>
    <r>
      <rPr>
        <sz val="10"/>
        <color rgb="FF333333"/>
        <rFont val="Consolas"/>
        <family val="3"/>
      </rPr>
      <t xml:space="preserve"> </t>
    </r>
    <r>
      <rPr>
        <sz val="10"/>
        <color rgb="FF990073"/>
        <rFont val="Consolas"/>
        <family val="3"/>
      </rPr>
      <t>:close</t>
    </r>
    <r>
      <rPr>
        <sz val="10"/>
        <color rgb="FF333333"/>
        <rFont val="Consolas"/>
        <family val="3"/>
      </rPr>
      <t xml:space="preserve"> </t>
    </r>
    <r>
      <rPr>
        <sz val="10"/>
        <color rgb="FF009999"/>
        <rFont val="Consolas"/>
        <family val="3"/>
      </rPr>
      <t>0</t>
    </r>
    <r>
      <rPr>
        <sz val="10"/>
        <color rgb="FF333333"/>
        <rFont val="Consolas"/>
        <family val="3"/>
      </rPr>
      <t>}</t>
    </r>
  </si>
  <si>
    <r>
      <t>{</t>
    </r>
    <r>
      <rPr>
        <sz val="10"/>
        <color rgb="FF990073"/>
        <rFont val="Consolas"/>
        <family val="3"/>
      </rPr>
      <t>:instruction</t>
    </r>
    <r>
      <rPr>
        <sz val="10"/>
        <color rgb="FF333333"/>
        <rFont val="Consolas"/>
        <family val="3"/>
      </rPr>
      <t xml:space="preserve"> exec_rot </t>
    </r>
    <r>
      <rPr>
        <sz val="10"/>
        <color rgb="FF990073"/>
        <rFont val="Consolas"/>
        <family val="3"/>
      </rPr>
      <t>:close</t>
    </r>
    <r>
      <rPr>
        <sz val="10"/>
        <color rgb="FF333333"/>
        <rFont val="Consolas"/>
        <family val="3"/>
      </rPr>
      <t xml:space="preserve"> </t>
    </r>
    <r>
      <rPr>
        <sz val="10"/>
        <color rgb="FF009999"/>
        <rFont val="Consolas"/>
        <family val="3"/>
      </rPr>
      <t>0</t>
    </r>
    <r>
      <rPr>
        <sz val="10"/>
        <color rgb="FF333333"/>
        <rFont val="Consolas"/>
        <family val="3"/>
      </rPr>
      <t>}</t>
    </r>
  </si>
  <si>
    <r>
      <t>{</t>
    </r>
    <r>
      <rPr>
        <sz val="10"/>
        <color rgb="FF990073"/>
        <rFont val="Consolas"/>
        <family val="3"/>
      </rPr>
      <t>:instruction</t>
    </r>
    <r>
      <rPr>
        <sz val="10"/>
        <color rgb="FF333333"/>
        <rFont val="Consolas"/>
        <family val="3"/>
      </rPr>
      <t xml:space="preserve"> float_mult </t>
    </r>
    <r>
      <rPr>
        <sz val="10"/>
        <color rgb="FF990073"/>
        <rFont val="Consolas"/>
        <family val="3"/>
      </rPr>
      <t>:close</t>
    </r>
    <r>
      <rPr>
        <sz val="10"/>
        <color rgb="FF333333"/>
        <rFont val="Consolas"/>
        <family val="3"/>
      </rPr>
      <t xml:space="preserve"> </t>
    </r>
    <r>
      <rPr>
        <sz val="10"/>
        <color rgb="FF009999"/>
        <rFont val="Consolas"/>
        <family val="3"/>
      </rPr>
      <t>2</t>
    </r>
    <r>
      <rPr>
        <sz val="10"/>
        <color rgb="FF333333"/>
        <rFont val="Consolas"/>
        <family val="3"/>
      </rPr>
      <t>}</t>
    </r>
  </si>
  <si>
    <r>
      <t>{</t>
    </r>
    <r>
      <rPr>
        <sz val="10"/>
        <color rgb="FF990073"/>
        <rFont val="Consolas"/>
        <family val="3"/>
      </rPr>
      <t>:instruction</t>
    </r>
    <r>
      <rPr>
        <sz val="10"/>
        <color rgb="FF333333"/>
        <rFont val="Consolas"/>
        <family val="3"/>
      </rPr>
      <t xml:space="preserve"> code_quote </t>
    </r>
    <r>
      <rPr>
        <sz val="10"/>
        <color rgb="FF990073"/>
        <rFont val="Consolas"/>
        <family val="3"/>
      </rPr>
      <t>:close</t>
    </r>
    <r>
      <rPr>
        <sz val="10"/>
        <color rgb="FF333333"/>
        <rFont val="Consolas"/>
        <family val="3"/>
      </rPr>
      <t xml:space="preserve"> </t>
    </r>
    <r>
      <rPr>
        <sz val="10"/>
        <color rgb="FF009999"/>
        <rFont val="Consolas"/>
        <family val="3"/>
      </rPr>
      <t>0</t>
    </r>
    <r>
      <rPr>
        <sz val="10"/>
        <color rgb="FF333333"/>
        <rFont val="Consolas"/>
        <family val="3"/>
      </rPr>
      <t>}</t>
    </r>
  </si>
  <si>
    <r>
      <t>{</t>
    </r>
    <r>
      <rPr>
        <sz val="10"/>
        <color rgb="FF990073"/>
        <rFont val="Consolas"/>
        <family val="3"/>
      </rPr>
      <t>:instruction</t>
    </r>
    <r>
      <rPr>
        <sz val="10"/>
        <color rgb="FF333333"/>
        <rFont val="Consolas"/>
        <family val="3"/>
      </rPr>
      <t xml:space="preserve"> false </t>
    </r>
    <r>
      <rPr>
        <sz val="10"/>
        <color rgb="FF990073"/>
        <rFont val="Consolas"/>
        <family val="3"/>
      </rPr>
      <t>:close</t>
    </r>
    <r>
      <rPr>
        <sz val="10"/>
        <color rgb="FF333333"/>
        <rFont val="Consolas"/>
        <family val="3"/>
      </rPr>
      <t xml:space="preserve"> </t>
    </r>
    <r>
      <rPr>
        <sz val="10"/>
        <color rgb="FF009999"/>
        <rFont val="Consolas"/>
        <family val="3"/>
      </rPr>
      <t>0</t>
    </r>
    <r>
      <rPr>
        <sz val="10"/>
        <color rgb="FF333333"/>
        <rFont val="Consolas"/>
        <family val="3"/>
      </rPr>
      <t>}</t>
    </r>
  </si>
  <si>
    <r>
      <t>{</t>
    </r>
    <r>
      <rPr>
        <sz val="10"/>
        <color rgb="FF990073"/>
        <rFont val="Consolas"/>
        <family val="3"/>
      </rPr>
      <t>:instruction</t>
    </r>
    <r>
      <rPr>
        <sz val="10"/>
        <color rgb="FF333333"/>
        <rFont val="Consolas"/>
        <family val="3"/>
      </rPr>
      <t xml:space="preserve"> noop_open_paren </t>
    </r>
    <r>
      <rPr>
        <sz val="10"/>
        <color rgb="FF990073"/>
        <rFont val="Consolas"/>
        <family val="3"/>
      </rPr>
      <t>:close</t>
    </r>
    <r>
      <rPr>
        <sz val="10"/>
        <color rgb="FF333333"/>
        <rFont val="Consolas"/>
        <family val="3"/>
      </rPr>
      <t xml:space="preserve"> </t>
    </r>
    <r>
      <rPr>
        <sz val="10"/>
        <color rgb="FF009999"/>
        <rFont val="Consolas"/>
        <family val="3"/>
      </rPr>
      <t>0</t>
    </r>
    <r>
      <rPr>
        <sz val="10"/>
        <color rgb="FF333333"/>
        <rFont val="Consolas"/>
        <family val="3"/>
      </rPr>
      <t>}</t>
    </r>
  </si>
  <si>
    <r>
      <t>{</t>
    </r>
    <r>
      <rPr>
        <sz val="10"/>
        <color rgb="FF990073"/>
        <rFont val="Consolas"/>
        <family val="3"/>
      </rPr>
      <t>:instruction</t>
    </r>
    <r>
      <rPr>
        <sz val="10"/>
        <color rgb="FF333333"/>
        <rFont val="Consolas"/>
        <family val="3"/>
      </rPr>
      <t xml:space="preserve"> </t>
    </r>
    <r>
      <rPr>
        <sz val="10"/>
        <color rgb="FF009999"/>
        <rFont val="Consolas"/>
        <family val="3"/>
      </rPr>
      <t>17</t>
    </r>
    <r>
      <rPr>
        <sz val="10"/>
        <color rgb="FF333333"/>
        <rFont val="Consolas"/>
        <family val="3"/>
      </rPr>
      <t xml:space="preserve"> </t>
    </r>
    <r>
      <rPr>
        <sz val="10"/>
        <color rgb="FF990073"/>
        <rFont val="Consolas"/>
        <family val="3"/>
      </rPr>
      <t>:close</t>
    </r>
    <r>
      <rPr>
        <sz val="10"/>
        <color rgb="FF333333"/>
        <rFont val="Consolas"/>
        <family val="3"/>
      </rPr>
      <t xml:space="preserve"> </t>
    </r>
    <r>
      <rPr>
        <sz val="10"/>
        <color rgb="FF009999"/>
        <rFont val="Consolas"/>
        <family val="3"/>
      </rPr>
      <t>0</t>
    </r>
    <r>
      <rPr>
        <sz val="10"/>
        <color rgb="FF333333"/>
        <rFont val="Consolas"/>
        <family val="3"/>
      </rPr>
      <t>}</t>
    </r>
  </si>
  <si>
    <r>
      <t>{</t>
    </r>
    <r>
      <rPr>
        <sz val="10"/>
        <color rgb="FF990073"/>
        <rFont val="Consolas"/>
        <family val="3"/>
      </rPr>
      <t>:instruction</t>
    </r>
    <r>
      <rPr>
        <sz val="10"/>
        <color rgb="FF333333"/>
        <rFont val="Consolas"/>
        <family val="3"/>
      </rPr>
      <t xml:space="preserve"> exec_if </t>
    </r>
    <r>
      <rPr>
        <sz val="10"/>
        <color rgb="FF990073"/>
        <rFont val="Consolas"/>
        <family val="3"/>
      </rPr>
      <t>:close</t>
    </r>
    <r>
      <rPr>
        <sz val="10"/>
        <color rgb="FF333333"/>
        <rFont val="Consolas"/>
        <family val="3"/>
      </rPr>
      <t xml:space="preserve"> </t>
    </r>
    <r>
      <rPr>
        <sz val="10"/>
        <color rgb="FF009999"/>
        <rFont val="Consolas"/>
        <family val="3"/>
      </rPr>
      <t>1</t>
    </r>
    <r>
      <rPr>
        <sz val="10"/>
        <color rgb="FF333333"/>
        <rFont val="Consolas"/>
        <family val="3"/>
      </rPr>
      <t>}</t>
    </r>
  </si>
  <si>
    <r>
      <t>{</t>
    </r>
    <r>
      <rPr>
        <sz val="10"/>
        <color rgb="FF990073"/>
        <rFont val="Consolas"/>
        <family val="3"/>
      </rPr>
      <t>:instruction</t>
    </r>
    <r>
      <rPr>
        <sz val="10"/>
        <color rgb="FF333333"/>
        <rFont val="Consolas"/>
        <family val="3"/>
      </rPr>
      <t xml:space="preserve"> integer_add </t>
    </r>
    <r>
      <rPr>
        <sz val="10"/>
        <color rgb="FF990073"/>
        <rFont val="Consolas"/>
        <family val="3"/>
      </rPr>
      <t>:close</t>
    </r>
    <r>
      <rPr>
        <sz val="10"/>
        <color rgb="FF333333"/>
        <rFont val="Consolas"/>
        <family val="3"/>
      </rPr>
      <t xml:space="preserve"> </t>
    </r>
    <r>
      <rPr>
        <sz val="10"/>
        <color rgb="FF009999"/>
        <rFont val="Consolas"/>
        <family val="3"/>
      </rPr>
      <t>0</t>
    </r>
    <r>
      <rPr>
        <sz val="10"/>
        <color rgb="FF333333"/>
        <rFont val="Consolas"/>
        <family val="3"/>
      </rPr>
      <t xml:space="preserve"> </t>
    </r>
    <r>
      <rPr>
        <sz val="10"/>
        <color rgb="FF990073"/>
        <rFont val="Consolas"/>
        <family val="3"/>
      </rPr>
      <t>:silent</t>
    </r>
    <r>
      <rPr>
        <sz val="10"/>
        <color rgb="FF333333"/>
        <rFont val="Consolas"/>
        <family val="3"/>
      </rPr>
      <t xml:space="preserve"> true}</t>
    </r>
  </si>
  <si>
    <r>
      <t>{</t>
    </r>
    <r>
      <rPr>
        <sz val="10"/>
        <color rgb="FF990073"/>
        <rFont val="Consolas"/>
        <family val="3"/>
      </rPr>
      <t>:instruction</t>
    </r>
    <r>
      <rPr>
        <sz val="10"/>
        <color rgb="FF333333"/>
        <rFont val="Consolas"/>
        <family val="3"/>
      </rPr>
      <t xml:space="preserve"> </t>
    </r>
    <r>
      <rPr>
        <sz val="10"/>
        <color rgb="FF009999"/>
        <rFont val="Consolas"/>
        <family val="3"/>
      </rPr>
      <t>11</t>
    </r>
    <r>
      <rPr>
        <sz val="10"/>
        <color rgb="FF333333"/>
        <rFont val="Consolas"/>
        <family val="3"/>
      </rPr>
      <t xml:space="preserve"> </t>
    </r>
    <r>
      <rPr>
        <sz val="10"/>
        <color rgb="FF990073"/>
        <rFont val="Consolas"/>
        <family val="3"/>
      </rPr>
      <t>:close</t>
    </r>
    <r>
      <rPr>
        <sz val="10"/>
        <color rgb="FF333333"/>
        <rFont val="Consolas"/>
        <family val="3"/>
      </rPr>
      <t xml:space="preserve"> </t>
    </r>
    <r>
      <rPr>
        <sz val="10"/>
        <color rgb="FF009999"/>
        <rFont val="Consolas"/>
        <family val="3"/>
      </rPr>
      <t>3</t>
    </r>
    <r>
      <rPr>
        <sz val="10"/>
        <color rgb="FF333333"/>
        <rFont val="Consolas"/>
        <family val="3"/>
      </rPr>
      <t>}</t>
    </r>
  </si>
  <si>
    <r>
      <t>{</t>
    </r>
    <r>
      <rPr>
        <sz val="10"/>
        <color rgb="FF990073"/>
        <rFont val="Consolas"/>
        <family val="3"/>
      </rPr>
      <t>:instruction</t>
    </r>
    <r>
      <rPr>
        <sz val="10"/>
        <color rgb="FF333333"/>
        <rFont val="Consolas"/>
        <family val="3"/>
      </rPr>
      <t xml:space="preserve"> </t>
    </r>
    <r>
      <rPr>
        <sz val="10"/>
        <color rgb="FF009999"/>
        <rFont val="Consolas"/>
        <family val="3"/>
      </rPr>
      <t>8</t>
    </r>
    <r>
      <rPr>
        <sz val="10"/>
        <color rgb="FF333333"/>
        <rFont val="Consolas"/>
        <family val="3"/>
      </rPr>
      <t xml:space="preserve"> </t>
    </r>
    <r>
      <rPr>
        <sz val="10"/>
        <color rgb="FF990073"/>
        <rFont val="Consolas"/>
        <family val="3"/>
      </rPr>
      <t>:close</t>
    </r>
    <r>
      <rPr>
        <sz val="10"/>
        <color rgb="FF333333"/>
        <rFont val="Consolas"/>
        <family val="3"/>
      </rPr>
      <t xml:space="preserve"> </t>
    </r>
    <r>
      <rPr>
        <sz val="10"/>
        <color rgb="FF009999"/>
        <rFont val="Consolas"/>
        <family val="3"/>
      </rPr>
      <t>0</t>
    </r>
    <r>
      <rPr>
        <sz val="10"/>
        <color rgb="FF333333"/>
        <rFont val="Consolas"/>
        <family val="3"/>
      </rPr>
      <t>}</t>
    </r>
  </si>
  <si>
    <r>
      <t>{</t>
    </r>
    <r>
      <rPr>
        <sz val="10"/>
        <color rgb="FF990073"/>
        <rFont val="Consolas"/>
        <family val="3"/>
      </rPr>
      <t>:instruction</t>
    </r>
    <r>
      <rPr>
        <sz val="10"/>
        <color rgb="FF333333"/>
        <rFont val="Consolas"/>
        <family val="3"/>
      </rPr>
      <t xml:space="preserve"> exec_do*times </t>
    </r>
    <r>
      <rPr>
        <sz val="10"/>
        <color rgb="FF990073"/>
        <rFont val="Consolas"/>
        <family val="3"/>
      </rPr>
      <t>:close</t>
    </r>
    <r>
      <rPr>
        <sz val="10"/>
        <color rgb="FF333333"/>
        <rFont val="Consolas"/>
        <family val="3"/>
      </rPr>
      <t xml:space="preserve"> </t>
    </r>
    <r>
      <rPr>
        <sz val="10"/>
        <color rgb="FF009999"/>
        <rFont val="Consolas"/>
        <family val="3"/>
      </rPr>
      <t>0</t>
    </r>
    <r>
      <rPr>
        <sz val="10"/>
        <color rgb="FF333333"/>
        <rFont val="Consolas"/>
        <family val="3"/>
      </rPr>
      <t>}</t>
    </r>
  </si>
  <si>
    <t>&lt;--</t>
  </si>
  <si>
    <t>Program</t>
  </si>
  <si>
    <t>exec_do*times (8 11) exec_if () (17 (false code_quote (float_mult )) exec_rot (34.44) () () )</t>
  </si>
  <si>
    <t>exec_do*times (8 11)</t>
  </si>
  <si>
    <t>exec_do*times ()</t>
  </si>
  <si>
    <t>exec_do*times (8 )</t>
  </si>
  <si>
    <t>exec_do*times (8 11) exec_if () ()</t>
  </si>
  <si>
    <t>exec_do*times (8 11) exec_if () (17)</t>
  </si>
  <si>
    <t>exec_do*times (8 11) exec_if () (17 ())</t>
  </si>
  <si>
    <t>exec_do*times (8 11) exec_if () (17 (false ))</t>
  </si>
  <si>
    <t>exec_do*times (8 11) exec_if () (17 (false code_quote (float_mult )) exec_rot ()()() )</t>
  </si>
  <si>
    <t>exec_do*times (8 11) exec_if () (17 (false code_quote ()) )</t>
  </si>
  <si>
    <t>exec_do*times (8 11) exec_if () (17 (false code_quote (float_mult )) )</t>
  </si>
  <si>
    <t>Added Opens</t>
  </si>
  <si>
    <t>Blocks Needed</t>
  </si>
  <si>
    <t>Blocks Closed</t>
  </si>
  <si>
    <t>Inst Has Hidden Blocks</t>
  </si>
  <si>
    <t>Top Level Block Starts</t>
  </si>
  <si>
    <t>Top Level Block End</t>
  </si>
  <si>
    <t>Top Level Block Num</t>
  </si>
  <si>
    <t>exec_do*times (8 11) exec_if (16) (17 (false code_quote (float_mult )) exec_rot (34.44) () () )</t>
  </si>
  <si>
    <r>
      <t>{</t>
    </r>
    <r>
      <rPr>
        <sz val="10"/>
        <color rgb="FF990073"/>
        <rFont val="Consolas"/>
        <family val="3"/>
      </rPr>
      <t>:instruction</t>
    </r>
    <r>
      <rPr>
        <sz val="10"/>
        <color rgb="FF333333"/>
        <rFont val="Consolas"/>
        <family val="3"/>
      </rPr>
      <t xml:space="preserve"> exec_if </t>
    </r>
    <r>
      <rPr>
        <sz val="10"/>
        <color rgb="FF990073"/>
        <rFont val="Consolas"/>
        <family val="3"/>
      </rPr>
      <t>:close</t>
    </r>
    <r>
      <rPr>
        <sz val="10"/>
        <color rgb="FF333333"/>
        <rFont val="Consolas"/>
        <family val="3"/>
      </rPr>
      <t xml:space="preserve"> 0}</t>
    </r>
  </si>
  <si>
    <r>
      <t>{</t>
    </r>
    <r>
      <rPr>
        <sz val="10"/>
        <color rgb="FF990073"/>
        <rFont val="Consolas"/>
        <family val="3"/>
      </rPr>
      <t>:instruction</t>
    </r>
    <r>
      <rPr>
        <sz val="10"/>
        <color rgb="FF333333"/>
        <rFont val="Consolas"/>
        <family val="3"/>
      </rPr>
      <t xml:space="preserve"> </t>
    </r>
    <r>
      <rPr>
        <sz val="10"/>
        <color rgb="FF009999"/>
        <rFont val="Consolas"/>
        <family val="3"/>
      </rPr>
      <t>16</t>
    </r>
    <r>
      <rPr>
        <sz val="10"/>
        <color rgb="FF333333"/>
        <rFont val="Consolas"/>
        <family val="3"/>
      </rPr>
      <t xml:space="preserve"> </t>
    </r>
    <r>
      <rPr>
        <sz val="10"/>
        <color rgb="FF990073"/>
        <rFont val="Consolas"/>
        <family val="3"/>
      </rPr>
      <t>:close</t>
    </r>
    <r>
      <rPr>
        <sz val="10"/>
        <color rgb="FF333333"/>
        <rFont val="Consolas"/>
        <family val="3"/>
      </rPr>
      <t xml:space="preserve"> 1}</t>
    </r>
  </si>
  <si>
    <t>exec_do*times (8 11) exec_if (16) ()</t>
  </si>
  <si>
    <t>exec_do*times (8 11) exec_if (16) (17 () )</t>
  </si>
  <si>
    <t>exec_do*times (8 11) exec_if (16) (17 )</t>
  </si>
  <si>
    <t>exec_do*times (8 11) exec_if (16) (17 (false ) )</t>
  </si>
  <si>
    <t>exec_do*times (8 11) exec_if (16) (17 (false code_quote () ) )</t>
  </si>
  <si>
    <t>exec_do*times (8 11) exec_if (16) (17 (false code_quote (float_mult)) )</t>
  </si>
  <si>
    <t>exec_do*times (8 11) exec_if (16) (17 (false code_quote (float_mult)) exec_rot () () () )</t>
  </si>
  <si>
    <t>exec_do*times (8 11) exec_if (16) (17 (false code_quote (float_mult)) exec_rot (34.44) () () )</t>
  </si>
  <si>
    <t>C</t>
  </si>
  <si>
    <t>Close Stack 1</t>
  </si>
  <si>
    <t>Close Stack 2</t>
  </si>
  <si>
    <t>Close Stack 3</t>
  </si>
  <si>
    <t>Close Stack 4</t>
  </si>
  <si>
    <t>Pop</t>
  </si>
  <si>
    <t>X</t>
  </si>
  <si>
    <t>CO</t>
  </si>
  <si>
    <t>Block Level (# of C)</t>
  </si>
  <si>
    <t>Push Added Opens</t>
  </si>
  <si>
    <t>CodeAtom("{:instruction exec_do*times :close 0}"),</t>
  </si>
  <si>
    <t>CodeAtom("{:instruction 8 :close 0}"),</t>
  </si>
  <si>
    <t>CodeAtom("{:instruction 11 :close 3}"),</t>
  </si>
  <si>
    <t>CodeAtom("{:instruction integer_add :close 0 :silent true}"),</t>
  </si>
  <si>
    <t>CodeAtom("{:instruction exec_if :close 1}"),</t>
  </si>
  <si>
    <t>CodeAtom("{:instruction 17 :close 0}"),</t>
  </si>
  <si>
    <t>CodeAtom("{:instruction noop_open_paren :close 0}"),</t>
  </si>
  <si>
    <t>CodeAtom("{:instruction false :close 0}"),</t>
  </si>
  <si>
    <t>CodeAtom("{:instruction code_quote :close 0}"),</t>
  </si>
  <si>
    <t>CodeAtom("{:instruction float_mult :close 2}"),</t>
  </si>
  <si>
    <t>CodeAtom("{:instruction exec_rot :close 0}"),</t>
  </si>
  <si>
    <t>CodeAtom("{:instruction 34.44 :close 0}")</t>
  </si>
  <si>
    <t>{:instruction true :close 1}</t>
  </si>
  <si>
    <t>{:instruction EXEC.DO*RANGE :close 0}</t>
  </si>
  <si>
    <t>exec_do*range(true)</t>
  </si>
  <si>
    <t>exec_do*range()</t>
  </si>
  <si>
    <t>(true)</t>
  </si>
  <si>
    <t>(false)</t>
  </si>
  <si>
    <t>(false true)</t>
  </si>
  <si>
    <t>{:instruction false :close 0}</t>
  </si>
  <si>
    <t>1 3 exec_do*range(false true)</t>
  </si>
  <si>
    <t>{:instruction 4 :close 0}</t>
  </si>
  <si>
    <t>{:instruction 3 :close 0}</t>
  </si>
  <si>
    <t>{:instruction 2 :close 0}</t>
  </si>
  <si>
    <t>{:instruction 1 :close 0}</t>
  </si>
  <si>
    <t>{:instruction CODE.YANKDUP :close 0}</t>
  </si>
  <si>
    <t>4 3 2 1 CODE.YANKDUP</t>
  </si>
  <si>
    <t xml:space="preserve"> </t>
  </si>
  <si>
    <t>{:instruction 0 :close 0}</t>
  </si>
  <si>
    <t>Instruction</t>
  </si>
  <si>
    <t>Block</t>
  </si>
  <si>
    <t>noop_open_paren</t>
  </si>
  <si>
    <t>exec_do*range</t>
  </si>
  <si>
    <t>exec_do*count</t>
  </si>
  <si>
    <t>exec_do*times</t>
  </si>
  <si>
    <t>exec_while</t>
  </si>
  <si>
    <t>exec_do*while</t>
  </si>
  <si>
    <t>code_quote</t>
  </si>
  <si>
    <t>exec_if</t>
  </si>
  <si>
    <t>exec_when</t>
  </si>
  <si>
    <t>exec_k</t>
  </si>
  <si>
    <t>exec_s</t>
  </si>
  <si>
    <t>exec_y</t>
  </si>
  <si>
    <t>exec_pop</t>
  </si>
  <si>
    <t>exec_dup</t>
  </si>
  <si>
    <t>exec_dup_times</t>
  </si>
  <si>
    <t>exec_dup_items</t>
  </si>
  <si>
    <t>exec_swap</t>
  </si>
  <si>
    <t>exec_rot</t>
  </si>
  <si>
    <t>exec_eq</t>
  </si>
  <si>
    <t>exec_yank</t>
  </si>
  <si>
    <t>exec_yankdup</t>
  </si>
  <si>
    <t>exec_shove</t>
  </si>
  <si>
    <t>exec_string_iterate</t>
  </si>
  <si>
    <t>exec_do*vector_integer</t>
  </si>
  <si>
    <t>exec_do*vector_float</t>
  </si>
  <si>
    <t>exec_do*vector_boolean</t>
  </si>
  <si>
    <t>exec_do*vector_string</t>
  </si>
  <si>
    <t>zip_replace_fromexec</t>
  </si>
  <si>
    <t>zip_insert_right_fromexec</t>
  </si>
  <si>
    <t>zip_insert_left_fromexec</t>
  </si>
  <si>
    <t>zip_insert_child_fromexec</t>
  </si>
  <si>
    <t>zip_append_child_fromexec</t>
  </si>
  <si>
    <t>zip_fromexec</t>
  </si>
  <si>
    <t>iflte</t>
  </si>
  <si>
    <t xml:space="preserve">exec_if </t>
  </si>
  <si>
    <t>{:instruction EXEC.IF :close 0}</t>
  </si>
  <si>
    <t>{:instruction 123 :close 1}</t>
  </si>
  <si>
    <t>{:instruction 99.6 :close 1}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</si>
</sst>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rgb="FF333333"/>
      <name val="Consolas"/>
      <family val="3"/>
    </font>
    <font>
      <sz val="10"/>
      <color rgb="FF990073"/>
      <name val="Consolas"/>
      <family val="3"/>
    </font>
    <font>
      <sz val="10"/>
      <color rgb="FF009999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4F167-6FF8-46B8-B986-15824370BF3F}">
  <dimension ref="A1:S69"/>
  <sheetViews>
    <sheetView tabSelected="1" zoomScale="120" zoomScaleNormal="120" workbookViewId="0">
      <pane ySplit="1" topLeftCell="A58" activePane="bottomLeft" state="frozen"/>
      <selection pane="bottomLeft" activeCell="B67" sqref="B67"/>
    </sheetView>
  </sheetViews>
  <sheetFormatPr defaultRowHeight="14.3" x14ac:dyDescent="0.25"/>
  <cols>
    <col min="1" max="1" width="5.5" bestFit="1" customWidth="1"/>
    <col min="2" max="2" width="52" bestFit="1" customWidth="1"/>
    <col min="3" max="3" width="4.125" bestFit="1" customWidth="1"/>
    <col min="4" max="4" width="7.375" customWidth="1"/>
    <col min="5" max="5" width="6.625" customWidth="1"/>
    <col min="6" max="6" width="6.25" style="2" customWidth="1"/>
    <col min="7" max="7" width="6.875" customWidth="1"/>
    <col min="8" max="9" width="6.25" customWidth="1"/>
    <col min="10" max="10" width="5.875" customWidth="1"/>
    <col min="11" max="13" width="6.25" customWidth="1"/>
    <col min="14" max="14" width="7.625" customWidth="1"/>
    <col min="15" max="18" width="6.25" style="2" customWidth="1"/>
    <col min="19" max="19" width="76.375" bestFit="1" customWidth="1"/>
  </cols>
  <sheetData>
    <row r="1" spans="1:19" ht="57.1" x14ac:dyDescent="0.25">
      <c r="A1" t="s">
        <v>0</v>
      </c>
      <c r="B1" t="s">
        <v>1</v>
      </c>
      <c r="C1" t="s">
        <v>2</v>
      </c>
      <c r="D1" s="2" t="s">
        <v>29</v>
      </c>
      <c r="E1" s="2" t="s">
        <v>30</v>
      </c>
      <c r="F1" s="2" t="s">
        <v>28</v>
      </c>
      <c r="G1" s="2" t="s">
        <v>54</v>
      </c>
      <c r="H1" s="2" t="s">
        <v>55</v>
      </c>
      <c r="I1" s="2" t="s">
        <v>51</v>
      </c>
      <c r="J1" s="2" t="s">
        <v>50</v>
      </c>
      <c r="K1" s="2" t="s">
        <v>49</v>
      </c>
      <c r="L1" s="2" t="s">
        <v>48</v>
      </c>
      <c r="M1" s="2" t="s">
        <v>47</v>
      </c>
      <c r="N1" s="2" t="s">
        <v>31</v>
      </c>
      <c r="O1" s="2" t="s">
        <v>32</v>
      </c>
      <c r="P1" s="2" t="s">
        <v>33</v>
      </c>
      <c r="Q1" s="2" t="s">
        <v>34</v>
      </c>
      <c r="S1" t="s">
        <v>16</v>
      </c>
    </row>
    <row r="2" spans="1:19" x14ac:dyDescent="0.25">
      <c r="A2">
        <f>A3+1</f>
        <v>5</v>
      </c>
      <c r="C2" t="s">
        <v>15</v>
      </c>
      <c r="D2" s="2"/>
      <c r="E2" s="2"/>
      <c r="G2" s="2"/>
      <c r="H2" s="2"/>
      <c r="I2" s="2"/>
      <c r="J2" t="s">
        <v>83</v>
      </c>
      <c r="K2" t="s">
        <v>83</v>
      </c>
      <c r="L2" t="s">
        <v>83</v>
      </c>
      <c r="M2" t="s">
        <v>83</v>
      </c>
      <c r="N2" s="2"/>
      <c r="Q2" s="2">
        <v>0</v>
      </c>
      <c r="S2" t="s">
        <v>82</v>
      </c>
    </row>
    <row r="3" spans="1:19" x14ac:dyDescent="0.25">
      <c r="A3">
        <f>A4+1</f>
        <v>4</v>
      </c>
      <c r="B3" t="s">
        <v>77</v>
      </c>
      <c r="D3" s="2">
        <v>0</v>
      </c>
      <c r="E3" s="2">
        <v>0</v>
      </c>
      <c r="F3" s="2">
        <f>D3-E3</f>
        <v>0</v>
      </c>
      <c r="G3" s="2">
        <v>0</v>
      </c>
      <c r="H3" s="2"/>
      <c r="I3" s="2"/>
      <c r="J3" t="str">
        <f t="shared" ref="J3" si="0">IF(LEN($H2)&gt;0,K2,IF(LEN($I2)&gt;0," ",J2))</f>
        <v xml:space="preserve"> </v>
      </c>
      <c r="K3" t="str">
        <f t="shared" ref="K3" si="1">IF(LEN($H2)&gt;0,L2,IF(LEN($I2)&gt;0,J2,K2))</f>
        <v xml:space="preserve"> </v>
      </c>
      <c r="L3" t="str">
        <f t="shared" ref="L3" si="2">IF(LEN($H2)&gt;0,M2,IF(LEN($I2)&gt;0,K2,L2))</f>
        <v xml:space="preserve"> </v>
      </c>
      <c r="M3" t="str">
        <f t="shared" ref="M3" si="3">IF(LEN($H2)&gt;0,$H2,IF(LEN($I2)&gt;0,L2,M2))</f>
        <v xml:space="preserve"> </v>
      </c>
      <c r="N3">
        <f>IF(AND(D3&gt;0,D3&gt;F3),D3-F3,0)</f>
        <v>0</v>
      </c>
      <c r="O3" s="2">
        <f>IF(AND(G2=0,G3=1),1,IF(AND(G3=1,M2="CO",I2="X"),1,IF(AND(F2&gt;0,G3=1),1,0)))</f>
        <v>0</v>
      </c>
      <c r="P3" s="2">
        <f t="shared" ref="P3" si="4">IF(AND(I3="X",G3=1),1,0)</f>
        <v>0</v>
      </c>
      <c r="Q3" s="2">
        <f>Q2+O3+N3</f>
        <v>0</v>
      </c>
      <c r="R3" s="2">
        <f>IF(AND(D3=0,G3=0),R2+1,R2+O3+N3)</f>
        <v>1</v>
      </c>
    </row>
    <row r="4" spans="1:19" x14ac:dyDescent="0.25">
      <c r="A4">
        <f>A5+1</f>
        <v>3</v>
      </c>
      <c r="B4" t="s">
        <v>78</v>
      </c>
      <c r="D4" s="2">
        <v>0</v>
      </c>
      <c r="E4" s="2">
        <v>0</v>
      </c>
      <c r="F4" s="2">
        <f t="shared" ref="F4:F7" si="5">D4-E4</f>
        <v>0</v>
      </c>
      <c r="G4" s="2">
        <v>0</v>
      </c>
      <c r="H4" s="2"/>
      <c r="I4" s="2"/>
      <c r="J4" t="str">
        <f t="shared" ref="J4:J7" si="6">IF(LEN($H3)&gt;0,K3,IF(LEN($I3)&gt;0," ",J3))</f>
        <v xml:space="preserve"> </v>
      </c>
      <c r="K4" t="str">
        <f t="shared" ref="K4:K7" si="7">IF(LEN($H3)&gt;0,L3,IF(LEN($I3)&gt;0,J3,K3))</f>
        <v xml:space="preserve"> </v>
      </c>
      <c r="L4" t="str">
        <f t="shared" ref="L4:L7" si="8">IF(LEN($H3)&gt;0,M3,IF(LEN($I3)&gt;0,K3,L3))</f>
        <v xml:space="preserve"> </v>
      </c>
      <c r="M4" t="str">
        <f t="shared" ref="M4:M7" si="9">IF(LEN($H3)&gt;0,$H3,IF(LEN($I3)&gt;0,L3,M3))</f>
        <v xml:space="preserve"> </v>
      </c>
      <c r="N4">
        <f t="shared" ref="N4:N7" si="10">IF(AND(D4&gt;0,D4&gt;F4),D4-F4,0)</f>
        <v>0</v>
      </c>
      <c r="O4" s="2">
        <f t="shared" ref="O4:O7" si="11">IF(AND(G3=0,G4=1),1,IF(AND(G4=1,M3="CO",I3="X"),1,IF(AND(F3&gt;0,G4=1),1,0)))</f>
        <v>0</v>
      </c>
      <c r="P4" s="2">
        <f t="shared" ref="P4:P7" si="12">IF(AND(I4="X",G4=1),1,0)</f>
        <v>0</v>
      </c>
      <c r="Q4" s="2">
        <f t="shared" ref="Q4:Q7" si="13">Q3+O4+N4</f>
        <v>0</v>
      </c>
      <c r="R4" s="2">
        <f>IF(AND(D4=0,G4=0),R3+1,R3+O4+N4)</f>
        <v>2</v>
      </c>
    </row>
    <row r="5" spans="1:19" x14ac:dyDescent="0.25">
      <c r="A5">
        <f>A6+1</f>
        <v>2</v>
      </c>
      <c r="B5" t="s">
        <v>79</v>
      </c>
      <c r="D5" s="2">
        <v>0</v>
      </c>
      <c r="E5" s="2">
        <v>0</v>
      </c>
      <c r="F5" s="2">
        <f t="shared" si="5"/>
        <v>0</v>
      </c>
      <c r="G5" s="2">
        <v>0</v>
      </c>
      <c r="H5" s="2"/>
      <c r="I5" s="2"/>
      <c r="J5" t="str">
        <f t="shared" si="6"/>
        <v xml:space="preserve"> </v>
      </c>
      <c r="K5" t="str">
        <f t="shared" si="7"/>
        <v xml:space="preserve"> </v>
      </c>
      <c r="L5" t="str">
        <f t="shared" si="8"/>
        <v xml:space="preserve"> </v>
      </c>
      <c r="M5" t="str">
        <f t="shared" si="9"/>
        <v xml:space="preserve"> </v>
      </c>
      <c r="N5">
        <f t="shared" si="10"/>
        <v>0</v>
      </c>
      <c r="O5" s="2">
        <f t="shared" si="11"/>
        <v>0</v>
      </c>
      <c r="P5" s="2">
        <f t="shared" si="12"/>
        <v>0</v>
      </c>
      <c r="Q5" s="2">
        <f t="shared" si="13"/>
        <v>0</v>
      </c>
      <c r="R5" s="2">
        <f>IF(AND(D5=0,G5=0),R4+1,R4+O5+N5)</f>
        <v>3</v>
      </c>
    </row>
    <row r="6" spans="1:19" x14ac:dyDescent="0.25">
      <c r="A6">
        <f>A7+1</f>
        <v>1</v>
      </c>
      <c r="B6" t="s">
        <v>80</v>
      </c>
      <c r="D6" s="2">
        <v>0</v>
      </c>
      <c r="E6" s="2">
        <v>0</v>
      </c>
      <c r="F6" s="2">
        <f t="shared" si="5"/>
        <v>0</v>
      </c>
      <c r="G6" s="2">
        <v>0</v>
      </c>
      <c r="H6" s="2"/>
      <c r="I6" s="2"/>
      <c r="J6" t="str">
        <f t="shared" si="6"/>
        <v xml:space="preserve"> </v>
      </c>
      <c r="K6" t="str">
        <f t="shared" si="7"/>
        <v xml:space="preserve"> </v>
      </c>
      <c r="L6" t="str">
        <f t="shared" si="8"/>
        <v xml:space="preserve"> </v>
      </c>
      <c r="M6" t="str">
        <f t="shared" si="9"/>
        <v xml:space="preserve"> </v>
      </c>
      <c r="N6">
        <f t="shared" si="10"/>
        <v>0</v>
      </c>
      <c r="O6" s="2">
        <f t="shared" si="11"/>
        <v>0</v>
      </c>
      <c r="P6" s="2">
        <f t="shared" si="12"/>
        <v>0</v>
      </c>
      <c r="Q6" s="2">
        <f t="shared" si="13"/>
        <v>0</v>
      </c>
      <c r="R6" s="2">
        <f>IF(AND(D6=0,G6=0),R5+1,R5+O6+N6)</f>
        <v>4</v>
      </c>
    </row>
    <row r="7" spans="1:19" x14ac:dyDescent="0.25">
      <c r="A7">
        <v>0</v>
      </c>
      <c r="B7" t="s">
        <v>81</v>
      </c>
      <c r="D7" s="2">
        <v>0</v>
      </c>
      <c r="E7" s="2">
        <v>0</v>
      </c>
      <c r="F7" s="2">
        <f t="shared" si="5"/>
        <v>0</v>
      </c>
      <c r="G7" s="2">
        <v>0</v>
      </c>
      <c r="H7" s="2"/>
      <c r="I7" s="2"/>
      <c r="J7" t="str">
        <f t="shared" si="6"/>
        <v xml:space="preserve"> </v>
      </c>
      <c r="K7" t="str">
        <f t="shared" si="7"/>
        <v xml:space="preserve"> </v>
      </c>
      <c r="L7" t="str">
        <f t="shared" si="8"/>
        <v xml:space="preserve"> </v>
      </c>
      <c r="M7" t="str">
        <f t="shared" si="9"/>
        <v xml:space="preserve"> </v>
      </c>
      <c r="N7">
        <f t="shared" si="10"/>
        <v>0</v>
      </c>
      <c r="O7" s="2">
        <f t="shared" si="11"/>
        <v>0</v>
      </c>
      <c r="P7" s="2">
        <f t="shared" si="12"/>
        <v>0</v>
      </c>
      <c r="Q7" s="2">
        <f t="shared" si="13"/>
        <v>0</v>
      </c>
      <c r="R7" s="2">
        <f>IF(AND(D7=0,G7=0),R6+1,R6+O7+N7)</f>
        <v>5</v>
      </c>
    </row>
    <row r="8" spans="1:19" x14ac:dyDescent="0.25">
      <c r="D8" s="2"/>
      <c r="E8" s="2"/>
      <c r="G8" s="2"/>
      <c r="H8" s="2"/>
      <c r="I8" s="2"/>
      <c r="J8" s="2"/>
      <c r="K8" s="2"/>
      <c r="L8" s="2"/>
      <c r="M8" s="2"/>
      <c r="N8" s="2"/>
    </row>
    <row r="9" spans="1:19" x14ac:dyDescent="0.25">
      <c r="D9" s="2"/>
      <c r="E9" s="2"/>
      <c r="G9" s="2"/>
      <c r="H9" s="2"/>
      <c r="I9" s="2"/>
      <c r="J9" s="2"/>
      <c r="K9" s="2"/>
      <c r="L9" s="2"/>
      <c r="M9" s="2"/>
      <c r="N9" s="2"/>
    </row>
    <row r="10" spans="1:19" x14ac:dyDescent="0.25">
      <c r="A10">
        <f>A11+1</f>
        <v>3</v>
      </c>
      <c r="D10" s="2"/>
      <c r="E10" s="2"/>
      <c r="G10" s="2"/>
      <c r="H10" s="2"/>
      <c r="I10" s="2"/>
      <c r="J10" t="str">
        <f>" "</f>
        <v xml:space="preserve"> </v>
      </c>
      <c r="K10" t="str">
        <f>" "</f>
        <v xml:space="preserve"> </v>
      </c>
      <c r="L10" t="str">
        <f>" "</f>
        <v xml:space="preserve"> </v>
      </c>
      <c r="M10" t="str">
        <f>" "</f>
        <v xml:space="preserve"> </v>
      </c>
      <c r="N10" s="2"/>
      <c r="Q10" s="2">
        <v>0</v>
      </c>
      <c r="S10" t="s">
        <v>76</v>
      </c>
    </row>
    <row r="11" spans="1:19" x14ac:dyDescent="0.25">
      <c r="A11">
        <f>A12+1</f>
        <v>2</v>
      </c>
      <c r="B11" t="s">
        <v>69</v>
      </c>
      <c r="C11" t="s">
        <v>15</v>
      </c>
      <c r="D11" s="2">
        <v>1</v>
      </c>
      <c r="E11" s="2">
        <v>0</v>
      </c>
      <c r="F11" s="2">
        <f>D11-E11</f>
        <v>1</v>
      </c>
      <c r="G11" s="2">
        <v>0</v>
      </c>
      <c r="H11" s="2" t="s">
        <v>46</v>
      </c>
      <c r="I11" s="2"/>
      <c r="J11" t="str">
        <f t="shared" ref="J11" si="14">IF(LEN($H10)&gt;0,K10,IF(LEN($I10)&gt;0," ",J10))</f>
        <v xml:space="preserve"> </v>
      </c>
      <c r="K11" t="str">
        <f t="shared" ref="K11" si="15">IF(LEN($H10)&gt;0,L10,IF(LEN($I10)&gt;0,J10,K10))</f>
        <v xml:space="preserve"> </v>
      </c>
      <c r="L11" t="str">
        <f t="shared" ref="L11" si="16">IF(LEN($H10)&gt;0,M10,IF(LEN($I10)&gt;0,K10,L10))</f>
        <v xml:space="preserve"> </v>
      </c>
      <c r="M11" t="str">
        <f t="shared" ref="M11" si="17">IF(LEN($H10)&gt;0,$H10,IF(LEN($I10)&gt;0,L10,M10))</f>
        <v xml:space="preserve"> </v>
      </c>
      <c r="N11">
        <f>IF(AND(D11&gt;0,D11&gt;F11),D11-F11,0)</f>
        <v>0</v>
      </c>
      <c r="O11" s="2">
        <f>IF(AND(G10=0,G11=1),1,IF(AND(G11=1,M10="CO",I10="X"),1,IF(AND(F10&gt;0,G11=1),1,0)))</f>
        <v>0</v>
      </c>
      <c r="P11" s="2">
        <f t="shared" ref="P11:P13" si="18">IF(AND(I11="X",G11=1),1,0)</f>
        <v>0</v>
      </c>
      <c r="Q11" s="2">
        <f>Q10+O11+N11</f>
        <v>0</v>
      </c>
      <c r="R11" s="2">
        <f>IF(AND(D11=0,G11=0),R10+1,R10+O11+N11)</f>
        <v>0</v>
      </c>
      <c r="S11" t="s">
        <v>71</v>
      </c>
    </row>
    <row r="12" spans="1:19" x14ac:dyDescent="0.25">
      <c r="A12">
        <f>A13+1</f>
        <v>1</v>
      </c>
      <c r="B12" t="s">
        <v>75</v>
      </c>
      <c r="C12">
        <v>0</v>
      </c>
      <c r="D12" s="2">
        <v>0</v>
      </c>
      <c r="E12" s="2">
        <v>0</v>
      </c>
      <c r="F12" s="2">
        <f>D12-E12</f>
        <v>0</v>
      </c>
      <c r="G12" s="2">
        <v>1</v>
      </c>
      <c r="H12" s="2"/>
      <c r="I12" s="2"/>
      <c r="J12" t="str">
        <f>IF(LEN($H10)&gt;0,K10,IF(LEN($I10)&gt;0," ",J10))</f>
        <v xml:space="preserve"> </v>
      </c>
      <c r="K12" t="str">
        <f>IF(LEN($H10)&gt;0,L10,IF(LEN($I10)&gt;0,J10,K10))</f>
        <v xml:space="preserve"> </v>
      </c>
      <c r="L12" t="str">
        <f>IF(LEN($H10)&gt;0,M10,IF(LEN($I10)&gt;0,K10,L10))</f>
        <v xml:space="preserve"> </v>
      </c>
      <c r="M12" t="str">
        <f>IF(LEN($H10)&gt;0,$H10,IF(LEN($I10)&gt;0,L10,M10))</f>
        <v xml:space="preserve"> </v>
      </c>
      <c r="N12">
        <f>IF(AND(D12&gt;0,D12&gt;F12),D12-F12,0)</f>
        <v>0</v>
      </c>
      <c r="O12" s="2">
        <f>IF(AND(G11=0,G12=1),1,IF(AND(G12=1,M11="CO",I11="X"),1,IF(AND(F11&gt;0,G12=1),1,0)))</f>
        <v>1</v>
      </c>
      <c r="P12" s="2">
        <f t="shared" ref="P12" si="19">IF(AND(I12="X",G12=1),1,0)</f>
        <v>0</v>
      </c>
      <c r="Q12" s="2">
        <f>Q11+O12+N12</f>
        <v>1</v>
      </c>
      <c r="R12" s="2">
        <f>IF(AND(D12=0,G12=0),R11+1,R11+O12+N12)</f>
        <v>1</v>
      </c>
      <c r="S12" t="s">
        <v>73</v>
      </c>
    </row>
    <row r="13" spans="1:19" x14ac:dyDescent="0.25">
      <c r="A13">
        <v>0</v>
      </c>
      <c r="B13" t="s">
        <v>68</v>
      </c>
      <c r="C13">
        <v>1</v>
      </c>
      <c r="D13" s="2">
        <v>0</v>
      </c>
      <c r="E13" s="2">
        <v>1</v>
      </c>
      <c r="F13" s="2">
        <f>D13-E13</f>
        <v>-1</v>
      </c>
      <c r="G13" s="2">
        <v>1</v>
      </c>
      <c r="H13" s="2"/>
      <c r="I13" s="2" t="s">
        <v>52</v>
      </c>
      <c r="J13" t="str">
        <f>IF(LEN($H11)&gt;0,K11,IF(LEN($I11)&gt;0," ",J11))</f>
        <v xml:space="preserve"> </v>
      </c>
      <c r="K13" t="str">
        <f>IF(LEN($H11)&gt;0,L11,IF(LEN($I11)&gt;0,J11,K11))</f>
        <v xml:space="preserve"> </v>
      </c>
      <c r="L13" t="str">
        <f>IF(LEN($H11)&gt;0,M11,IF(LEN($I11)&gt;0,K11,L11))</f>
        <v xml:space="preserve"> </v>
      </c>
      <c r="M13" t="str">
        <f>IF(LEN($H11)&gt;0,$H11,IF(LEN($I11)&gt;0,L11,M11))</f>
        <v>C</v>
      </c>
      <c r="N13">
        <f>IF(AND(D13&gt;0,D13&gt;F13),D13-F13,0)</f>
        <v>0</v>
      </c>
      <c r="O13" s="2">
        <f>IF(AND(G12=0,G13=1),1,IF(AND(G13=1,M12="CO",I12="X"),1,IF(AND(F12&gt;0,G13=1),1,0)))</f>
        <v>0</v>
      </c>
      <c r="P13" s="2">
        <f t="shared" si="18"/>
        <v>1</v>
      </c>
      <c r="Q13" s="2">
        <f>Q12+O13+N13</f>
        <v>1</v>
      </c>
      <c r="R13" s="2">
        <f>IF(AND(D13=0,G13=0),R12+1,R12+O13+N13)</f>
        <v>1</v>
      </c>
      <c r="S13" t="s">
        <v>74</v>
      </c>
    </row>
    <row r="14" spans="1:19" x14ac:dyDescent="0.25">
      <c r="D14" s="2"/>
      <c r="E14" s="2"/>
      <c r="G14" s="2"/>
      <c r="H14" s="2"/>
      <c r="I14" s="2"/>
      <c r="J14" s="2"/>
      <c r="K14" s="2"/>
      <c r="L14" s="2"/>
      <c r="M14" s="2"/>
      <c r="N14" s="2"/>
    </row>
    <row r="15" spans="1:19" x14ac:dyDescent="0.25">
      <c r="D15" s="2"/>
      <c r="E15" s="2"/>
      <c r="G15" s="2"/>
      <c r="H15" s="2"/>
      <c r="I15" s="2"/>
      <c r="J15" s="2"/>
      <c r="K15" s="2"/>
      <c r="L15" s="2"/>
      <c r="M15" s="2"/>
      <c r="N15" s="2"/>
    </row>
    <row r="16" spans="1:19" x14ac:dyDescent="0.25">
      <c r="A16">
        <f>A17+1</f>
        <v>2</v>
      </c>
      <c r="D16" s="2"/>
      <c r="E16" s="2"/>
      <c r="G16" s="2"/>
      <c r="H16" s="2"/>
      <c r="I16" s="2"/>
      <c r="J16" t="str">
        <f>" "</f>
        <v xml:space="preserve"> </v>
      </c>
      <c r="K16" t="str">
        <f>" "</f>
        <v xml:space="preserve"> </v>
      </c>
      <c r="L16" t="str">
        <f>" "</f>
        <v xml:space="preserve"> </v>
      </c>
      <c r="M16" t="str">
        <f>" "</f>
        <v xml:space="preserve"> </v>
      </c>
      <c r="N16" s="2"/>
      <c r="Q16" s="2">
        <v>0</v>
      </c>
      <c r="S16" t="s">
        <v>70</v>
      </c>
    </row>
    <row r="17" spans="1:19" x14ac:dyDescent="0.25">
      <c r="A17">
        <f>A18+1</f>
        <v>1</v>
      </c>
      <c r="B17" t="s">
        <v>69</v>
      </c>
      <c r="C17" t="s">
        <v>15</v>
      </c>
      <c r="D17" s="2">
        <v>1</v>
      </c>
      <c r="E17" s="2">
        <v>0</v>
      </c>
      <c r="F17" s="2">
        <f>D17-E17</f>
        <v>1</v>
      </c>
      <c r="G17" s="2">
        <v>0</v>
      </c>
      <c r="H17" s="2" t="s">
        <v>46</v>
      </c>
      <c r="I17" s="2"/>
      <c r="J17" t="str">
        <f t="shared" ref="J17" si="20">IF(LEN($H16)&gt;0,K16,IF(LEN($I16)&gt;0," ",J16))</f>
        <v xml:space="preserve"> </v>
      </c>
      <c r="K17" t="str">
        <f t="shared" ref="K17" si="21">IF(LEN($H16)&gt;0,L16,IF(LEN($I16)&gt;0,J16,K16))</f>
        <v xml:space="preserve"> </v>
      </c>
      <c r="L17" t="str">
        <f t="shared" ref="L17" si="22">IF(LEN($H16)&gt;0,M16,IF(LEN($I16)&gt;0,K16,L16))</f>
        <v xml:space="preserve"> </v>
      </c>
      <c r="M17" t="str">
        <f t="shared" ref="M17" si="23">IF(LEN($H16)&gt;0,$H16,IF(LEN($I16)&gt;0,L16,M16))</f>
        <v xml:space="preserve"> </v>
      </c>
      <c r="N17">
        <f>IF(AND(D17&gt;0,D17&gt;F17),D17-F17,0)</f>
        <v>0</v>
      </c>
      <c r="O17" s="2">
        <f>IF(AND(G16=0,G17=1),1,IF(AND(G17=1,M16="CO",I16="X"),1,IF(AND(F16&gt;0,G17=1),1,0)))</f>
        <v>0</v>
      </c>
      <c r="P17" s="2">
        <f t="shared" ref="P17" si="24">IF(AND(I17="X",G17=1),1,0)</f>
        <v>0</v>
      </c>
      <c r="Q17" s="2">
        <f>Q16+O17+N17</f>
        <v>0</v>
      </c>
      <c r="R17" s="2">
        <f>IF(AND(D17=0,G17=0),R16+1,R16+O17+N17)</f>
        <v>0</v>
      </c>
      <c r="S17" t="s">
        <v>71</v>
      </c>
    </row>
    <row r="18" spans="1:19" x14ac:dyDescent="0.25">
      <c r="A18">
        <v>0</v>
      </c>
      <c r="B18" t="s">
        <v>68</v>
      </c>
      <c r="C18">
        <v>0</v>
      </c>
      <c r="D18" s="2">
        <v>0</v>
      </c>
      <c r="E18" s="2">
        <v>1</v>
      </c>
      <c r="F18" s="2">
        <f>D18-E18</f>
        <v>-1</v>
      </c>
      <c r="G18" s="2">
        <v>1</v>
      </c>
      <c r="H18" s="2"/>
      <c r="I18" s="2" t="s">
        <v>52</v>
      </c>
      <c r="J18" t="str">
        <f t="shared" ref="J18" si="25">IF(LEN($H17)&gt;0,K17,IF(LEN($I17)&gt;0," ",J17))</f>
        <v xml:space="preserve"> </v>
      </c>
      <c r="K18" t="str">
        <f t="shared" ref="K18" si="26">IF(LEN($H17)&gt;0,L17,IF(LEN($I17)&gt;0,J17,K17))</f>
        <v xml:space="preserve"> </v>
      </c>
      <c r="L18" t="str">
        <f t="shared" ref="L18" si="27">IF(LEN($H17)&gt;0,M17,IF(LEN($I17)&gt;0,K17,L17))</f>
        <v xml:space="preserve"> </v>
      </c>
      <c r="M18" t="str">
        <f t="shared" ref="M18" si="28">IF(LEN($H17)&gt;0,$H17,IF(LEN($I17)&gt;0,L17,M17))</f>
        <v>C</v>
      </c>
      <c r="N18">
        <f>IF(AND(D18&gt;0,D18&gt;F18),D18-F18,0)</f>
        <v>0</v>
      </c>
      <c r="O18" s="2">
        <f>IF(AND(G17=0,G18=1),1,IF(AND(G18=1,M17="CO",I17="X"),1,IF(AND(F17&gt;0,G18=1),1,0)))</f>
        <v>1</v>
      </c>
      <c r="P18" s="2">
        <f t="shared" ref="P18" si="29">IF(AND(I18="X",G18=1),1,0)</f>
        <v>1</v>
      </c>
      <c r="Q18" s="2">
        <f>Q17+O18+N18</f>
        <v>1</v>
      </c>
      <c r="R18" s="2">
        <f>IF(AND(D18=0,G18=0),R17+1,R17+O18+N18)</f>
        <v>1</v>
      </c>
      <c r="S18" t="s">
        <v>72</v>
      </c>
    </row>
    <row r="19" spans="1:19" x14ac:dyDescent="0.25">
      <c r="D19" s="2"/>
      <c r="E19" s="2"/>
      <c r="G19" s="2"/>
      <c r="H19" s="2"/>
      <c r="I19" s="2"/>
      <c r="J19" s="2"/>
      <c r="K19" s="2"/>
      <c r="L19" s="2"/>
      <c r="M19" s="2"/>
      <c r="N19" s="2"/>
    </row>
    <row r="20" spans="1:19" x14ac:dyDescent="0.25">
      <c r="D20" s="2"/>
      <c r="E20" s="2"/>
      <c r="G20" s="2"/>
      <c r="H20" s="2"/>
      <c r="I20" s="2"/>
      <c r="J20" s="2"/>
      <c r="K20" s="2"/>
      <c r="L20" s="2"/>
      <c r="M20" s="2"/>
      <c r="N20" s="2"/>
    </row>
    <row r="21" spans="1:19" x14ac:dyDescent="0.25">
      <c r="A21">
        <f>A22+1</f>
        <v>12</v>
      </c>
      <c r="C21" t="s">
        <v>15</v>
      </c>
      <c r="J21" t="str">
        <f>" "</f>
        <v xml:space="preserve"> </v>
      </c>
      <c r="K21" t="str">
        <f>" "</f>
        <v xml:space="preserve"> </v>
      </c>
      <c r="L21" t="str">
        <f>" "</f>
        <v xml:space="preserve"> </v>
      </c>
      <c r="M21" t="str">
        <f>" "</f>
        <v xml:space="preserve"> </v>
      </c>
      <c r="Q21" s="2">
        <v>0</v>
      </c>
      <c r="S21" t="s">
        <v>17</v>
      </c>
    </row>
    <row r="22" spans="1:19" x14ac:dyDescent="0.25">
      <c r="A22">
        <f>A23+1</f>
        <v>11</v>
      </c>
      <c r="B22" s="1" t="s">
        <v>14</v>
      </c>
      <c r="C22">
        <v>0</v>
      </c>
      <c r="D22">
        <v>1</v>
      </c>
      <c r="E22">
        <v>0</v>
      </c>
      <c r="F22" s="2">
        <f>D22-E22</f>
        <v>1</v>
      </c>
      <c r="G22">
        <v>0</v>
      </c>
      <c r="H22" t="s">
        <v>46</v>
      </c>
      <c r="J22" t="str">
        <f t="shared" ref="J22:J24" si="30">IF(LEN($H21)&gt;0,K21,IF(LEN($I21)&gt;0," ",J21))</f>
        <v xml:space="preserve"> </v>
      </c>
      <c r="K22" t="str">
        <f t="shared" ref="K22:L27" si="31">IF(LEN($H21)&gt;0,L21,IF(LEN($I21)&gt;0,J21,K21))</f>
        <v xml:space="preserve"> </v>
      </c>
      <c r="L22" t="str">
        <f t="shared" si="31"/>
        <v xml:space="preserve"> </v>
      </c>
      <c r="M22" t="str">
        <f t="shared" ref="M22:M27" si="32">IF(LEN($H21)&gt;0,$H21,IF(LEN($I21)&gt;0,L21,M21))</f>
        <v xml:space="preserve"> </v>
      </c>
      <c r="N22">
        <f>IF(AND(D22&gt;0,D22&gt;F22),D22-F22,0)</f>
        <v>0</v>
      </c>
      <c r="O22" s="2">
        <f>IF(AND(G21=0,G22=1),1,IF(AND(G22=1,M21="CO",I21="X"),1,IF(AND(F21&gt;0,G22=1),1,0)))</f>
        <v>0</v>
      </c>
      <c r="P22" s="2">
        <f t="shared" ref="P22:P24" si="33">IF(AND(I22="X",G22=1),1,0)</f>
        <v>0</v>
      </c>
      <c r="Q22" s="2">
        <f>Q21+O22+N22</f>
        <v>0</v>
      </c>
      <c r="R22" s="2">
        <f>IF(AND(D22=0,G22=0),R21+1,R21+O22+N22)</f>
        <v>0</v>
      </c>
      <c r="S22" t="s">
        <v>19</v>
      </c>
    </row>
    <row r="23" spans="1:19" x14ac:dyDescent="0.25">
      <c r="A23">
        <f>A24+1</f>
        <v>10</v>
      </c>
      <c r="B23" s="1" t="s">
        <v>13</v>
      </c>
      <c r="C23">
        <f>C22+1</f>
        <v>1</v>
      </c>
      <c r="D23">
        <v>0</v>
      </c>
      <c r="E23">
        <v>0</v>
      </c>
      <c r="F23" s="2">
        <f t="shared" ref="F23:F38" si="34">D23-E23</f>
        <v>0</v>
      </c>
      <c r="G23">
        <v>1</v>
      </c>
      <c r="J23" t="str">
        <f t="shared" si="30"/>
        <v xml:space="preserve"> </v>
      </c>
      <c r="K23" t="str">
        <f t="shared" si="31"/>
        <v xml:space="preserve"> </v>
      </c>
      <c r="L23" t="str">
        <f t="shared" si="31"/>
        <v xml:space="preserve"> </v>
      </c>
      <c r="M23" t="str">
        <f t="shared" si="32"/>
        <v>C</v>
      </c>
      <c r="N23">
        <f>IF(AND(D23&gt;0,D23&gt;F23),D23-F23,0)</f>
        <v>0</v>
      </c>
      <c r="O23" s="2">
        <f>IF(AND(G22=0,G23=1),1,IF(AND(G23=1,M22="CO",I22="X"),1,IF(AND(F22&gt;0,G23=1),1,0)))</f>
        <v>1</v>
      </c>
      <c r="P23" s="2">
        <f t="shared" si="33"/>
        <v>0</v>
      </c>
      <c r="Q23" s="2">
        <f>Q22+O23+N23</f>
        <v>1</v>
      </c>
      <c r="R23" s="2">
        <f>IF(AND(D23=0,G23=0),R22+1,R22+O23+N23)</f>
        <v>1</v>
      </c>
      <c r="S23" t="s">
        <v>20</v>
      </c>
    </row>
    <row r="24" spans="1:19" x14ac:dyDescent="0.25">
      <c r="A24">
        <f>A27+1</f>
        <v>9</v>
      </c>
      <c r="B24" s="1" t="s">
        <v>12</v>
      </c>
      <c r="C24">
        <f t="shared" ref="C24:C33" si="35">C23+1</f>
        <v>2</v>
      </c>
      <c r="D24">
        <v>0</v>
      </c>
      <c r="E24">
        <v>3</v>
      </c>
      <c r="F24" s="2">
        <f t="shared" si="34"/>
        <v>-3</v>
      </c>
      <c r="G24">
        <v>1</v>
      </c>
      <c r="I24" t="s">
        <v>52</v>
      </c>
      <c r="J24" t="str">
        <f t="shared" si="30"/>
        <v xml:space="preserve"> </v>
      </c>
      <c r="K24" t="str">
        <f t="shared" si="31"/>
        <v xml:space="preserve"> </v>
      </c>
      <c r="L24" t="str">
        <f t="shared" si="31"/>
        <v xml:space="preserve"> </v>
      </c>
      <c r="M24" t="str">
        <f t="shared" si="32"/>
        <v>C</v>
      </c>
      <c r="N24">
        <f>IF(AND(D24&gt;0,D24&gt;F24),D24-F24,0)</f>
        <v>0</v>
      </c>
      <c r="O24" s="2">
        <f>IF(AND(G23=0,G24=1),1,IF(AND(G24=1,M23="CO",I23="X"),1,IF(AND(F23&gt;0,G24=1),1,0)))</f>
        <v>0</v>
      </c>
      <c r="P24" s="2">
        <f t="shared" si="33"/>
        <v>1</v>
      </c>
      <c r="Q24" s="2">
        <f t="shared" ref="Q24:Q33" si="36">Q23+O24+N24</f>
        <v>1</v>
      </c>
      <c r="R24" s="2">
        <f>IF(AND(D24=0,G24=0),R23+1,R23+O24+N24)</f>
        <v>1</v>
      </c>
      <c r="S24" t="s">
        <v>18</v>
      </c>
    </row>
    <row r="25" spans="1:19" x14ac:dyDescent="0.25">
      <c r="B25" s="1"/>
      <c r="G25">
        <v>0</v>
      </c>
      <c r="I25" t="s">
        <v>52</v>
      </c>
      <c r="J25" t="str">
        <f>IF(LEN($H24)&gt;0,K24,IF(LEN($I24)&gt;0," ",J24))</f>
        <v xml:space="preserve"> </v>
      </c>
      <c r="K25" t="str">
        <f t="shared" si="31"/>
        <v xml:space="preserve"> </v>
      </c>
      <c r="L25" t="str">
        <f t="shared" si="31"/>
        <v xml:space="preserve"> </v>
      </c>
      <c r="M25" t="str">
        <f t="shared" si="32"/>
        <v xml:space="preserve"> </v>
      </c>
    </row>
    <row r="26" spans="1:19" x14ac:dyDescent="0.25">
      <c r="B26" s="1"/>
      <c r="G26">
        <v>0</v>
      </c>
      <c r="I26" t="s">
        <v>52</v>
      </c>
      <c r="J26" t="str">
        <f>IF(LEN($H25)&gt;0,K25,IF(LEN($I25)&gt;0," ",J25))</f>
        <v xml:space="preserve"> </v>
      </c>
      <c r="K26" t="str">
        <f t="shared" si="31"/>
        <v xml:space="preserve"> </v>
      </c>
      <c r="L26" t="str">
        <f t="shared" si="31"/>
        <v xml:space="preserve"> </v>
      </c>
      <c r="M26" t="str">
        <f t="shared" si="32"/>
        <v xml:space="preserve"> </v>
      </c>
    </row>
    <row r="27" spans="1:19" x14ac:dyDescent="0.25">
      <c r="A27">
        <f t="shared" ref="A27:A32" si="37">A28+1</f>
        <v>8</v>
      </c>
      <c r="B27" s="1" t="s">
        <v>11</v>
      </c>
      <c r="C27">
        <f>C24+1</f>
        <v>3</v>
      </c>
      <c r="D27">
        <v>0</v>
      </c>
      <c r="E27">
        <v>0</v>
      </c>
      <c r="F27" s="2">
        <f t="shared" si="34"/>
        <v>0</v>
      </c>
      <c r="G27">
        <v>0</v>
      </c>
      <c r="J27" t="str">
        <f t="shared" ref="J27" si="38">IF(LEN($H26)&gt;0,K26,IF(LEN($I26)&gt;0," ",J26))</f>
        <v xml:space="preserve"> </v>
      </c>
      <c r="K27" t="str">
        <f t="shared" si="31"/>
        <v xml:space="preserve"> </v>
      </c>
      <c r="L27" t="str">
        <f t="shared" si="31"/>
        <v xml:space="preserve"> </v>
      </c>
      <c r="M27" t="str">
        <f t="shared" si="32"/>
        <v xml:space="preserve"> </v>
      </c>
      <c r="N27">
        <f t="shared" ref="N27:N33" si="39">IF(AND(D27&gt;0,D27&gt;F27),D27-F27,0)</f>
        <v>0</v>
      </c>
      <c r="O27" s="2">
        <f>IF(AND(G24=0,G27=1),1,IF(AND(G27=1,M24="CO",I24="X"),1,IF(AND(F24&gt;0,G27=1),1,0)))</f>
        <v>0</v>
      </c>
      <c r="P27" s="2">
        <f t="shared" ref="P27:P33" si="40">IF(AND(I27="X",G27=1),1,0)</f>
        <v>0</v>
      </c>
      <c r="Q27" s="2">
        <f>Q24+O27+N27</f>
        <v>1</v>
      </c>
      <c r="R27" s="2">
        <f t="shared" ref="R27:R33" si="41">IF(AND(D27=0,G27=0),R26+1,R26+O27+N27)</f>
        <v>1</v>
      </c>
      <c r="S27" t="s">
        <v>18</v>
      </c>
    </row>
    <row r="28" spans="1:19" x14ac:dyDescent="0.25">
      <c r="A28">
        <f t="shared" si="37"/>
        <v>7</v>
      </c>
      <c r="B28" s="1" t="s">
        <v>10</v>
      </c>
      <c r="C28">
        <f t="shared" si="35"/>
        <v>4</v>
      </c>
      <c r="D28">
        <v>2</v>
      </c>
      <c r="E28">
        <v>1</v>
      </c>
      <c r="F28" s="2">
        <f t="shared" si="34"/>
        <v>1</v>
      </c>
      <c r="G28">
        <v>0</v>
      </c>
      <c r="H28" t="s">
        <v>46</v>
      </c>
      <c r="J28" t="str">
        <f t="shared" ref="J28:J38" si="42">IF(LEN($H27)&gt;0,K27,IF(LEN($I27)&gt;0," ",J27))</f>
        <v xml:space="preserve"> </v>
      </c>
      <c r="K28" t="str">
        <f t="shared" ref="K28:K33" si="43">IF(LEN($H27)&gt;0,L27,IF(LEN($I27)&gt;0,J27,K27))</f>
        <v xml:space="preserve"> </v>
      </c>
      <c r="L28" t="str">
        <f t="shared" ref="L28:L33" si="44">IF(LEN($H27)&gt;0,M27,IF(LEN($I27)&gt;0,K27,L27))</f>
        <v xml:space="preserve"> </v>
      </c>
      <c r="M28" t="str">
        <f t="shared" ref="M28:M33" si="45">IF(LEN($H27)&gt;0,$H27,IF(LEN($I27)&gt;0,L27,M27))</f>
        <v xml:space="preserve"> </v>
      </c>
      <c r="N28">
        <f t="shared" si="39"/>
        <v>1</v>
      </c>
      <c r="O28" s="2">
        <f t="shared" ref="O28:O33" si="46">IF(AND(G27=0,G28=1),1,IF(AND(G28=1,M27="CO",I27="X"),1,IF(AND(F27&gt;0,G28=1),1,0)))</f>
        <v>0</v>
      </c>
      <c r="P28" s="2">
        <f t="shared" si="40"/>
        <v>0</v>
      </c>
      <c r="Q28" s="2">
        <f t="shared" si="36"/>
        <v>2</v>
      </c>
      <c r="R28" s="2">
        <f t="shared" si="41"/>
        <v>2</v>
      </c>
      <c r="S28" t="s">
        <v>21</v>
      </c>
    </row>
    <row r="29" spans="1:19" x14ac:dyDescent="0.25">
      <c r="A29">
        <f t="shared" si="37"/>
        <v>6</v>
      </c>
      <c r="B29" s="1" t="s">
        <v>9</v>
      </c>
      <c r="C29">
        <f t="shared" si="35"/>
        <v>5</v>
      </c>
      <c r="D29">
        <v>0</v>
      </c>
      <c r="E29">
        <v>0</v>
      </c>
      <c r="F29" s="2">
        <f t="shared" si="34"/>
        <v>0</v>
      </c>
      <c r="G29">
        <v>1</v>
      </c>
      <c r="J29" t="str">
        <f t="shared" si="42"/>
        <v xml:space="preserve"> </v>
      </c>
      <c r="K29" t="str">
        <f t="shared" si="43"/>
        <v xml:space="preserve"> </v>
      </c>
      <c r="L29" t="str">
        <f t="shared" si="44"/>
        <v xml:space="preserve"> </v>
      </c>
      <c r="M29" t="str">
        <f t="shared" si="45"/>
        <v>C</v>
      </c>
      <c r="N29">
        <f t="shared" si="39"/>
        <v>0</v>
      </c>
      <c r="O29" s="2">
        <f t="shared" si="46"/>
        <v>1</v>
      </c>
      <c r="P29" s="2">
        <f t="shared" si="40"/>
        <v>0</v>
      </c>
      <c r="Q29" s="2">
        <f t="shared" si="36"/>
        <v>3</v>
      </c>
      <c r="R29" s="2">
        <f t="shared" si="41"/>
        <v>3</v>
      </c>
      <c r="S29" t="s">
        <v>22</v>
      </c>
    </row>
    <row r="30" spans="1:19" x14ac:dyDescent="0.25">
      <c r="A30">
        <f t="shared" si="37"/>
        <v>5</v>
      </c>
      <c r="B30" s="1" t="s">
        <v>8</v>
      </c>
      <c r="C30">
        <f t="shared" si="35"/>
        <v>6</v>
      </c>
      <c r="D30">
        <v>1</v>
      </c>
      <c r="E30">
        <v>0</v>
      </c>
      <c r="F30" s="2">
        <f t="shared" si="34"/>
        <v>1</v>
      </c>
      <c r="G30">
        <v>1</v>
      </c>
      <c r="H30" t="s">
        <v>46</v>
      </c>
      <c r="J30" t="str">
        <f t="shared" si="42"/>
        <v xml:space="preserve"> </v>
      </c>
      <c r="K30" t="str">
        <f t="shared" si="43"/>
        <v xml:space="preserve"> </v>
      </c>
      <c r="L30" t="str">
        <f t="shared" si="44"/>
        <v xml:space="preserve"> </v>
      </c>
      <c r="M30" t="str">
        <f t="shared" si="45"/>
        <v>C</v>
      </c>
      <c r="N30">
        <f t="shared" si="39"/>
        <v>0</v>
      </c>
      <c r="O30" s="2">
        <f t="shared" si="46"/>
        <v>0</v>
      </c>
      <c r="P30" s="2">
        <f t="shared" si="40"/>
        <v>0</v>
      </c>
      <c r="Q30" s="2">
        <f t="shared" si="36"/>
        <v>3</v>
      </c>
      <c r="R30" s="2">
        <f t="shared" si="41"/>
        <v>3</v>
      </c>
      <c r="S30" t="s">
        <v>23</v>
      </c>
    </row>
    <row r="31" spans="1:19" x14ac:dyDescent="0.25">
      <c r="A31">
        <f t="shared" si="37"/>
        <v>4</v>
      </c>
      <c r="B31" s="1" t="s">
        <v>7</v>
      </c>
      <c r="C31">
        <f t="shared" si="35"/>
        <v>7</v>
      </c>
      <c r="D31">
        <v>0</v>
      </c>
      <c r="E31">
        <v>0</v>
      </c>
      <c r="F31" s="2">
        <f t="shared" si="34"/>
        <v>0</v>
      </c>
      <c r="G31">
        <v>2</v>
      </c>
      <c r="J31" t="str">
        <f t="shared" si="42"/>
        <v xml:space="preserve"> </v>
      </c>
      <c r="K31" t="str">
        <f t="shared" si="43"/>
        <v xml:space="preserve"> </v>
      </c>
      <c r="L31" t="str">
        <f t="shared" si="44"/>
        <v>C</v>
      </c>
      <c r="M31" t="str">
        <f t="shared" si="45"/>
        <v>C</v>
      </c>
      <c r="N31">
        <f t="shared" si="39"/>
        <v>0</v>
      </c>
      <c r="O31" s="2">
        <f t="shared" si="46"/>
        <v>0</v>
      </c>
      <c r="P31" s="2">
        <f t="shared" si="40"/>
        <v>0</v>
      </c>
      <c r="Q31" s="2">
        <f t="shared" si="36"/>
        <v>3</v>
      </c>
      <c r="R31" s="2">
        <f t="shared" si="41"/>
        <v>3</v>
      </c>
      <c r="S31" t="s">
        <v>24</v>
      </c>
    </row>
    <row r="32" spans="1:19" x14ac:dyDescent="0.25">
      <c r="A32">
        <f t="shared" si="37"/>
        <v>3</v>
      </c>
      <c r="B32" s="1" t="s">
        <v>6</v>
      </c>
      <c r="C32">
        <f t="shared" si="35"/>
        <v>8</v>
      </c>
      <c r="D32">
        <v>1</v>
      </c>
      <c r="E32">
        <v>0</v>
      </c>
      <c r="F32" s="2">
        <f t="shared" si="34"/>
        <v>1</v>
      </c>
      <c r="G32">
        <v>2</v>
      </c>
      <c r="H32" t="s">
        <v>46</v>
      </c>
      <c r="J32" t="str">
        <f t="shared" si="42"/>
        <v xml:space="preserve"> </v>
      </c>
      <c r="K32" t="str">
        <f t="shared" si="43"/>
        <v xml:space="preserve"> </v>
      </c>
      <c r="L32" t="str">
        <f t="shared" si="44"/>
        <v>C</v>
      </c>
      <c r="M32" t="str">
        <f t="shared" si="45"/>
        <v>C</v>
      </c>
      <c r="N32">
        <f t="shared" si="39"/>
        <v>0</v>
      </c>
      <c r="O32" s="2">
        <f t="shared" si="46"/>
        <v>0</v>
      </c>
      <c r="P32" s="2">
        <f t="shared" si="40"/>
        <v>0</v>
      </c>
      <c r="Q32" s="2">
        <f t="shared" si="36"/>
        <v>3</v>
      </c>
      <c r="R32" s="2">
        <f t="shared" si="41"/>
        <v>3</v>
      </c>
      <c r="S32" t="s">
        <v>26</v>
      </c>
    </row>
    <row r="33" spans="1:19" x14ac:dyDescent="0.25">
      <c r="A33">
        <f>A35+1</f>
        <v>2</v>
      </c>
      <c r="B33" s="1" t="s">
        <v>5</v>
      </c>
      <c r="C33">
        <f t="shared" si="35"/>
        <v>9</v>
      </c>
      <c r="D33">
        <v>0</v>
      </c>
      <c r="E33">
        <v>2</v>
      </c>
      <c r="F33" s="2">
        <f t="shared" si="34"/>
        <v>-2</v>
      </c>
      <c r="G33">
        <v>3</v>
      </c>
      <c r="I33" t="s">
        <v>52</v>
      </c>
      <c r="J33" t="str">
        <f t="shared" si="42"/>
        <v xml:space="preserve"> </v>
      </c>
      <c r="K33" t="str">
        <f t="shared" si="43"/>
        <v>C</v>
      </c>
      <c r="L33" t="str">
        <f t="shared" si="44"/>
        <v>C</v>
      </c>
      <c r="M33" t="str">
        <f t="shared" si="45"/>
        <v>C</v>
      </c>
      <c r="N33">
        <f t="shared" si="39"/>
        <v>0</v>
      </c>
      <c r="O33" s="2">
        <f t="shared" si="46"/>
        <v>0</v>
      </c>
      <c r="P33" s="2">
        <f t="shared" si="40"/>
        <v>0</v>
      </c>
      <c r="Q33" s="2">
        <f t="shared" si="36"/>
        <v>3</v>
      </c>
      <c r="R33" s="2">
        <f t="shared" si="41"/>
        <v>3</v>
      </c>
      <c r="S33" t="s">
        <v>27</v>
      </c>
    </row>
    <row r="34" spans="1:19" x14ac:dyDescent="0.25">
      <c r="B34" s="1"/>
      <c r="G34">
        <v>2</v>
      </c>
      <c r="I34" t="s">
        <v>52</v>
      </c>
      <c r="J34" t="str">
        <f t="shared" si="42"/>
        <v xml:space="preserve"> </v>
      </c>
      <c r="K34" t="str">
        <f t="shared" ref="K34" si="47">IF(LEN($H33)&gt;0,L33,IF(LEN($I33)&gt;0,J33,K33))</f>
        <v xml:space="preserve"> </v>
      </c>
      <c r="L34" t="str">
        <f t="shared" ref="L34" si="48">IF(LEN($H33)&gt;0,M33,IF(LEN($I33)&gt;0,K33,L33))</f>
        <v>C</v>
      </c>
      <c r="M34" t="str">
        <f t="shared" ref="M34" si="49">IF(LEN($H33)&gt;0,$H33,IF(LEN($I33)&gt;0,L33,M33))</f>
        <v>C</v>
      </c>
    </row>
    <row r="35" spans="1:19" x14ac:dyDescent="0.25">
      <c r="A35">
        <f>A38+1</f>
        <v>1</v>
      </c>
      <c r="B35" s="1" t="s">
        <v>4</v>
      </c>
      <c r="C35">
        <f>C33+1</f>
        <v>10</v>
      </c>
      <c r="D35">
        <v>3</v>
      </c>
      <c r="E35">
        <v>0</v>
      </c>
      <c r="F35" s="2">
        <f t="shared" si="34"/>
        <v>3</v>
      </c>
      <c r="G35">
        <v>1</v>
      </c>
      <c r="H35" t="s">
        <v>46</v>
      </c>
      <c r="J35" t="str">
        <f t="shared" si="42"/>
        <v xml:space="preserve"> </v>
      </c>
      <c r="K35" t="str">
        <f t="shared" ref="K35:K38" si="50">IF(LEN($H34)&gt;0,L34,IF(LEN($I34)&gt;0,J34,K34))</f>
        <v xml:space="preserve"> </v>
      </c>
      <c r="L35" t="str">
        <f t="shared" ref="L35:L38" si="51">IF(LEN($H34)&gt;0,M34,IF(LEN($I34)&gt;0,K34,L34))</f>
        <v xml:space="preserve"> </v>
      </c>
      <c r="M35" t="str">
        <f t="shared" ref="M35:M38" si="52">IF(LEN($H34)&gt;0,$H34,IF(LEN($I34)&gt;0,L34,M34))</f>
        <v>C</v>
      </c>
      <c r="N35">
        <f>IF(AND(D35&gt;0,D35&gt;F35),D35-F35,0)</f>
        <v>0</v>
      </c>
      <c r="O35" s="2">
        <f>IF(AND(G33=0,G35=1),1,IF(AND(G35=1,M33="CO",I33="X"),1,IF(AND(F33&gt;0,G35=1),1,0)))</f>
        <v>0</v>
      </c>
      <c r="P35" s="2">
        <f t="shared" ref="P35" si="53">IF(AND(I35="X",G35=1),1,0)</f>
        <v>0</v>
      </c>
      <c r="Q35" s="2">
        <f>Q33+O35+N35</f>
        <v>3</v>
      </c>
      <c r="R35" s="2">
        <f>IF(AND(D35=0,G35=0),R33+1,R33+O35+N35)</f>
        <v>3</v>
      </c>
      <c r="S35" t="s">
        <v>25</v>
      </c>
    </row>
    <row r="36" spans="1:19" x14ac:dyDescent="0.25">
      <c r="B36" s="1"/>
      <c r="G36">
        <v>2</v>
      </c>
      <c r="H36" t="s">
        <v>53</v>
      </c>
      <c r="J36" t="str">
        <f t="shared" si="42"/>
        <v xml:space="preserve"> </v>
      </c>
      <c r="K36" t="str">
        <f t="shared" si="50"/>
        <v xml:space="preserve"> </v>
      </c>
      <c r="L36" t="str">
        <f t="shared" si="51"/>
        <v>C</v>
      </c>
      <c r="M36" t="str">
        <f t="shared" si="52"/>
        <v>C</v>
      </c>
    </row>
    <row r="37" spans="1:19" x14ac:dyDescent="0.25">
      <c r="B37" s="1"/>
      <c r="G37">
        <v>2</v>
      </c>
      <c r="H37" t="s">
        <v>53</v>
      </c>
      <c r="J37" t="str">
        <f t="shared" si="42"/>
        <v xml:space="preserve"> </v>
      </c>
      <c r="K37" t="str">
        <f t="shared" si="50"/>
        <v>C</v>
      </c>
      <c r="L37" t="str">
        <f t="shared" si="51"/>
        <v>C</v>
      </c>
      <c r="M37" t="str">
        <f t="shared" si="52"/>
        <v>CO</v>
      </c>
    </row>
    <row r="38" spans="1:19" x14ac:dyDescent="0.25">
      <c r="A38">
        <v>0</v>
      </c>
      <c r="B38" s="1" t="s">
        <v>3</v>
      </c>
      <c r="C38">
        <f>C35+1</f>
        <v>11</v>
      </c>
      <c r="D38">
        <v>0</v>
      </c>
      <c r="E38">
        <v>0</v>
      </c>
      <c r="F38" s="2">
        <f t="shared" si="34"/>
        <v>0</v>
      </c>
      <c r="G38">
        <v>2</v>
      </c>
      <c r="J38" t="str">
        <f t="shared" si="42"/>
        <v>C</v>
      </c>
      <c r="K38" t="str">
        <f t="shared" si="50"/>
        <v>C</v>
      </c>
      <c r="L38" t="str">
        <f t="shared" si="51"/>
        <v>CO</v>
      </c>
      <c r="M38" t="str">
        <f t="shared" si="52"/>
        <v>CO</v>
      </c>
      <c r="N38">
        <f>IF(AND(D38&gt;0,D38&gt;F38),D38-F38,0)</f>
        <v>0</v>
      </c>
      <c r="O38" s="2">
        <f>IF(AND(G35=0,G38=1),1,IF(AND(G38=1,M35="CO",I35="X"),1,IF(AND(F35&gt;0,G38=1),1,0)))</f>
        <v>0</v>
      </c>
      <c r="P38" s="2">
        <f t="shared" ref="P38" si="54">IF(AND(I38="X",G38=1),1,0)</f>
        <v>0</v>
      </c>
      <c r="Q38" s="2">
        <f>Q35+O38+N38</f>
        <v>3</v>
      </c>
      <c r="R38" s="2">
        <f>IF(AND(D38=0,G38=0),R35+1,R35+O38+N38)</f>
        <v>3</v>
      </c>
      <c r="S38" t="s">
        <v>17</v>
      </c>
    </row>
    <row r="40" spans="1:19" x14ac:dyDescent="0.25">
      <c r="A40">
        <f>A41+1</f>
        <v>13</v>
      </c>
      <c r="C40" t="s">
        <v>15</v>
      </c>
      <c r="J40" t="str">
        <f>" "</f>
        <v xml:space="preserve"> </v>
      </c>
      <c r="K40" t="str">
        <f>" "</f>
        <v xml:space="preserve"> </v>
      </c>
      <c r="L40" t="str">
        <f>" "</f>
        <v xml:space="preserve"> </v>
      </c>
      <c r="M40" t="str">
        <f>" "</f>
        <v xml:space="preserve"> </v>
      </c>
      <c r="Q40" s="2">
        <v>0</v>
      </c>
      <c r="S40" t="s">
        <v>35</v>
      </c>
    </row>
    <row r="41" spans="1:19" x14ac:dyDescent="0.25">
      <c r="A41">
        <f>A42+1</f>
        <v>12</v>
      </c>
      <c r="B41" s="1" t="s">
        <v>14</v>
      </c>
      <c r="C41">
        <v>0</v>
      </c>
      <c r="D41">
        <v>1</v>
      </c>
      <c r="E41">
        <v>0</v>
      </c>
      <c r="F41" s="2">
        <f>D41-E41</f>
        <v>1</v>
      </c>
      <c r="G41">
        <v>0</v>
      </c>
      <c r="H41" t="s">
        <v>46</v>
      </c>
      <c r="J41" t="str">
        <f t="shared" ref="J41" si="55">IF(LEN($H40)&gt;0,K40,IF(LEN($I40)&gt;0," ",J40))</f>
        <v xml:space="preserve"> </v>
      </c>
      <c r="K41" t="str">
        <f>IF(LEN($H40)&gt;0,L40,IF(LEN($I40)&gt;0,J40,K40))</f>
        <v xml:space="preserve"> </v>
      </c>
      <c r="L41" t="str">
        <f>IF(LEN($H40)&gt;0,M40,IF(LEN($I40)&gt;0,K40,L40))</f>
        <v xml:space="preserve"> </v>
      </c>
      <c r="M41" t="str">
        <f>IF(LEN($H40)&gt;0,$H40,IF(LEN($I40)&gt;0,L40,M40))</f>
        <v xml:space="preserve"> </v>
      </c>
      <c r="N41">
        <f>IF(AND(D41&gt;0,D41&gt;F41),D41-F41,0)</f>
        <v>0</v>
      </c>
      <c r="O41" s="2">
        <f>IF(AND(G38=0,G41=1),1,IF(AND(G41=1,M38="CO",I38="X"),1,IF(AND(F38&gt;0,G41=1),1,0)))</f>
        <v>0</v>
      </c>
      <c r="P41" s="2">
        <f t="shared" ref="P41:P43" si="56">IF(AND(I41="X",G41=1),1,0)</f>
        <v>0</v>
      </c>
      <c r="Q41" s="2">
        <f>Q40+O41+N41</f>
        <v>0</v>
      </c>
      <c r="R41" s="2">
        <f>IF(AND(D41=0,G41=0),R40+1,R40+O41+N41)</f>
        <v>0</v>
      </c>
      <c r="S41" t="s">
        <v>19</v>
      </c>
    </row>
    <row r="42" spans="1:19" x14ac:dyDescent="0.25">
      <c r="A42">
        <f>A43+1</f>
        <v>11</v>
      </c>
      <c r="B42" s="1" t="s">
        <v>13</v>
      </c>
      <c r="C42">
        <f>C41+1</f>
        <v>1</v>
      </c>
      <c r="D42">
        <v>0</v>
      </c>
      <c r="E42">
        <v>0</v>
      </c>
      <c r="F42" s="2">
        <f t="shared" ref="F42:F57" si="57">D42-E42</f>
        <v>0</v>
      </c>
      <c r="G42">
        <v>1</v>
      </c>
      <c r="J42" t="str">
        <f t="shared" ref="J42:J57" si="58">IF(LEN($H41)&gt;0,K41,IF(LEN($I41)&gt;0," ",J41))</f>
        <v xml:space="preserve"> </v>
      </c>
      <c r="K42" t="str">
        <f t="shared" ref="K42:K57" si="59">IF(LEN($H41)&gt;0,L41,IF(LEN($I41)&gt;0,J41,K41))</f>
        <v xml:space="preserve"> </v>
      </c>
      <c r="L42" t="str">
        <f t="shared" ref="L42:L57" si="60">IF(LEN($H41)&gt;0,M41,IF(LEN($I41)&gt;0,K41,L41))</f>
        <v xml:space="preserve"> </v>
      </c>
      <c r="M42" t="str">
        <f t="shared" ref="M42:M57" si="61">IF(LEN($H41)&gt;0,$H41,IF(LEN($I41)&gt;0,L41,M41))</f>
        <v>C</v>
      </c>
      <c r="N42">
        <f>IF(AND(D42&gt;0,D42&gt;F42),D42-F42,0)</f>
        <v>0</v>
      </c>
      <c r="O42" s="2">
        <f>IF(AND(G41=0,G42=1),1,IF(AND(G42=1,M41="CO",I41="X"),1,IF(AND(F41&gt;0,G42=1),1,0)))</f>
        <v>1</v>
      </c>
      <c r="P42" s="2">
        <f t="shared" si="56"/>
        <v>0</v>
      </c>
      <c r="Q42" s="2">
        <f t="shared" ref="Q42:Q57" si="62">Q41+O42+N42</f>
        <v>1</v>
      </c>
      <c r="R42" s="2">
        <f>IF(AND(D42=0,G42=0),R41+1,R41+O42+N42)</f>
        <v>1</v>
      </c>
      <c r="S42" t="s">
        <v>20</v>
      </c>
    </row>
    <row r="43" spans="1:19" x14ac:dyDescent="0.25">
      <c r="A43">
        <f>A46+1</f>
        <v>10</v>
      </c>
      <c r="B43" s="1" t="s">
        <v>12</v>
      </c>
      <c r="C43">
        <f t="shared" ref="C43:C57" si="63">C42+1</f>
        <v>2</v>
      </c>
      <c r="D43">
        <v>0</v>
      </c>
      <c r="E43">
        <v>3</v>
      </c>
      <c r="F43" s="2">
        <f t="shared" si="57"/>
        <v>-3</v>
      </c>
      <c r="G43">
        <v>1</v>
      </c>
      <c r="I43" t="s">
        <v>52</v>
      </c>
      <c r="J43" t="str">
        <f t="shared" si="58"/>
        <v xml:space="preserve"> </v>
      </c>
      <c r="K43" t="str">
        <f t="shared" si="59"/>
        <v xml:space="preserve"> </v>
      </c>
      <c r="L43" t="str">
        <f t="shared" si="60"/>
        <v xml:space="preserve"> </v>
      </c>
      <c r="M43" t="str">
        <f t="shared" si="61"/>
        <v>C</v>
      </c>
      <c r="N43">
        <f>IF(AND(D43&gt;0,D43&gt;F43),D43-F43,0)</f>
        <v>0</v>
      </c>
      <c r="O43" s="2">
        <f>IF(AND(G42=0,G43=1),1,IF(AND(G43=1,M42="CO",I42="X"),1,IF(AND(F42&gt;0,G43=1),1,0)))</f>
        <v>0</v>
      </c>
      <c r="P43" s="2">
        <f t="shared" si="56"/>
        <v>1</v>
      </c>
      <c r="Q43" s="2">
        <f t="shared" si="62"/>
        <v>1</v>
      </c>
      <c r="R43" s="2">
        <f>IF(AND(D43=0,G43=0),R42+1,R42+O43+N43)</f>
        <v>1</v>
      </c>
      <c r="S43" t="s">
        <v>18</v>
      </c>
    </row>
    <row r="44" spans="1:19" x14ac:dyDescent="0.25">
      <c r="B44" s="1"/>
      <c r="G44">
        <v>0</v>
      </c>
      <c r="I44" t="s">
        <v>52</v>
      </c>
      <c r="J44" t="str">
        <f t="shared" ref="J44:J46" si="64">IF(LEN($H43)&gt;0,K43,IF(LEN($I43)&gt;0," ",J43))</f>
        <v xml:space="preserve"> </v>
      </c>
      <c r="K44" t="str">
        <f t="shared" ref="K44:K46" si="65">IF(LEN($H43)&gt;0,L43,IF(LEN($I43)&gt;0,J43,K43))</f>
        <v xml:space="preserve"> </v>
      </c>
      <c r="L44" t="str">
        <f t="shared" ref="L44:L46" si="66">IF(LEN($H43)&gt;0,M43,IF(LEN($I43)&gt;0,K43,L43))</f>
        <v xml:space="preserve"> </v>
      </c>
      <c r="M44" t="str">
        <f t="shared" ref="M44:M46" si="67">IF(LEN($H43)&gt;0,$H43,IF(LEN($I43)&gt;0,L43,M43))</f>
        <v xml:space="preserve"> </v>
      </c>
    </row>
    <row r="45" spans="1:19" x14ac:dyDescent="0.25">
      <c r="B45" s="1"/>
      <c r="G45">
        <v>0</v>
      </c>
      <c r="I45" t="s">
        <v>52</v>
      </c>
      <c r="J45" t="str">
        <f t="shared" si="64"/>
        <v xml:space="preserve"> </v>
      </c>
      <c r="K45" t="str">
        <f t="shared" si="65"/>
        <v xml:space="preserve"> </v>
      </c>
      <c r="L45" t="str">
        <f t="shared" si="66"/>
        <v xml:space="preserve"> </v>
      </c>
      <c r="M45" t="str">
        <f t="shared" si="67"/>
        <v xml:space="preserve"> </v>
      </c>
    </row>
    <row r="46" spans="1:19" x14ac:dyDescent="0.25">
      <c r="A46">
        <f>A47+1</f>
        <v>9</v>
      </c>
      <c r="B46" s="1" t="s">
        <v>11</v>
      </c>
      <c r="C46">
        <f>C43+1</f>
        <v>3</v>
      </c>
      <c r="D46">
        <v>0</v>
      </c>
      <c r="E46">
        <v>0</v>
      </c>
      <c r="F46" s="2">
        <f t="shared" si="57"/>
        <v>0</v>
      </c>
      <c r="G46">
        <v>0</v>
      </c>
      <c r="J46" t="str">
        <f t="shared" si="64"/>
        <v xml:space="preserve"> </v>
      </c>
      <c r="K46" t="str">
        <f t="shared" si="65"/>
        <v xml:space="preserve"> </v>
      </c>
      <c r="L46" t="str">
        <f t="shared" si="66"/>
        <v xml:space="preserve"> </v>
      </c>
      <c r="M46" t="str">
        <f t="shared" si="67"/>
        <v xml:space="preserve"> </v>
      </c>
      <c r="N46">
        <f>IF(AND(D46&gt;0,D46&gt;F46),D46-F46,0)</f>
        <v>0</v>
      </c>
      <c r="O46" s="2">
        <f>IF(AND(G43=0,G46=1),1,IF(AND(G46=1,M43="CO",I43="X"),1,IF(AND(F43&gt;0,G46=1),1,0)))</f>
        <v>0</v>
      </c>
      <c r="P46" s="2">
        <f t="shared" ref="P46" si="68">IF(AND(I46="X",G46=1),1,0)</f>
        <v>0</v>
      </c>
      <c r="Q46" s="2">
        <f>Q43+O46+N46</f>
        <v>1</v>
      </c>
      <c r="S46" t="s">
        <v>18</v>
      </c>
    </row>
    <row r="47" spans="1:19" x14ac:dyDescent="0.25">
      <c r="A47">
        <f>A49+1</f>
        <v>8</v>
      </c>
      <c r="B47" s="1" t="s">
        <v>36</v>
      </c>
      <c r="C47">
        <f t="shared" si="63"/>
        <v>4</v>
      </c>
      <c r="D47">
        <v>2</v>
      </c>
      <c r="E47">
        <v>0</v>
      </c>
      <c r="F47" s="2">
        <f t="shared" si="57"/>
        <v>2</v>
      </c>
      <c r="G47">
        <v>0</v>
      </c>
      <c r="H47" t="s">
        <v>46</v>
      </c>
      <c r="J47" t="str">
        <f t="shared" si="58"/>
        <v xml:space="preserve"> </v>
      </c>
      <c r="K47" t="str">
        <f t="shared" si="59"/>
        <v xml:space="preserve"> </v>
      </c>
      <c r="L47" t="str">
        <f t="shared" si="60"/>
        <v xml:space="preserve"> </v>
      </c>
      <c r="M47" t="str">
        <f t="shared" si="61"/>
        <v xml:space="preserve"> </v>
      </c>
      <c r="N47">
        <f>IF(AND(D47&gt;0,D47&gt;F47),D47-F47,0)</f>
        <v>0</v>
      </c>
      <c r="O47" s="2">
        <f>IF(AND(G46=0,G47=1),1,IF(AND(G47=1,M46="CO",I46="X"),1,IF(AND(F46&gt;0,G47=1),1,0)))</f>
        <v>0</v>
      </c>
      <c r="P47" s="2">
        <f t="shared" ref="P47:P57" si="69">IF(AND(I47="X",G47=1),1,0)</f>
        <v>0</v>
      </c>
      <c r="Q47" s="2">
        <f t="shared" si="62"/>
        <v>1</v>
      </c>
      <c r="R47" s="2">
        <f>IF(AND(D47=0,G47=0),R43+1,R43+O47+N47)</f>
        <v>1</v>
      </c>
      <c r="S47" t="s">
        <v>21</v>
      </c>
    </row>
    <row r="48" spans="1:19" x14ac:dyDescent="0.25">
      <c r="B48" s="1"/>
      <c r="G48">
        <v>1</v>
      </c>
      <c r="H48" t="s">
        <v>53</v>
      </c>
      <c r="J48" t="str">
        <f t="shared" ref="J48:J49" si="70">IF(LEN($H47)&gt;0,K47,IF(LEN($I47)&gt;0," ",J47))</f>
        <v xml:space="preserve"> </v>
      </c>
      <c r="K48" t="str">
        <f t="shared" ref="K48:K49" si="71">IF(LEN($H47)&gt;0,L47,IF(LEN($I47)&gt;0,J47,K47))</f>
        <v xml:space="preserve"> </v>
      </c>
      <c r="L48" t="str">
        <f t="shared" ref="L48:L49" si="72">IF(LEN($H47)&gt;0,M47,IF(LEN($I47)&gt;0,K47,L47))</f>
        <v xml:space="preserve"> </v>
      </c>
      <c r="M48" t="str">
        <f t="shared" ref="M48:M49" si="73">IF(LEN($H47)&gt;0,$H47,IF(LEN($I47)&gt;0,L47,M47))</f>
        <v>C</v>
      </c>
    </row>
    <row r="49" spans="1:19" x14ac:dyDescent="0.25">
      <c r="A49">
        <f>A50+1</f>
        <v>7</v>
      </c>
      <c r="B49" s="1" t="s">
        <v>37</v>
      </c>
      <c r="C49">
        <f>C47+1</f>
        <v>5</v>
      </c>
      <c r="D49">
        <v>0</v>
      </c>
      <c r="E49">
        <v>1</v>
      </c>
      <c r="F49" s="2">
        <f t="shared" si="57"/>
        <v>-1</v>
      </c>
      <c r="G49">
        <v>1</v>
      </c>
      <c r="I49" t="s">
        <v>52</v>
      </c>
      <c r="J49" t="str">
        <f t="shared" si="70"/>
        <v xml:space="preserve"> </v>
      </c>
      <c r="K49" t="str">
        <f t="shared" si="71"/>
        <v xml:space="preserve"> </v>
      </c>
      <c r="L49" t="str">
        <f t="shared" si="72"/>
        <v>C</v>
      </c>
      <c r="M49" t="str">
        <f t="shared" si="73"/>
        <v>CO</v>
      </c>
      <c r="N49">
        <f t="shared" ref="N49:N54" si="74">IF(AND(D49&gt;0,D49&gt;F49),D49-F49,0)</f>
        <v>0</v>
      </c>
      <c r="O49" s="2">
        <f>IF(AND(G47=0,G49=1),1,IF(AND(G49=1,M47="CO",I47="X"),1,IF(AND(F47&gt;0,G49=1),1,0)))</f>
        <v>1</v>
      </c>
      <c r="P49" s="2">
        <f t="shared" si="69"/>
        <v>1</v>
      </c>
      <c r="Q49" s="2">
        <f>Q47+O49+N49</f>
        <v>2</v>
      </c>
      <c r="R49" s="2">
        <f>IF(AND(D49=0,G49=0),R47+1,R47+O49+N49)</f>
        <v>2</v>
      </c>
      <c r="S49" t="s">
        <v>38</v>
      </c>
    </row>
    <row r="50" spans="1:19" x14ac:dyDescent="0.25">
      <c r="A50">
        <f>A51+1</f>
        <v>6</v>
      </c>
      <c r="B50" s="1" t="s">
        <v>9</v>
      </c>
      <c r="C50">
        <f t="shared" si="63"/>
        <v>6</v>
      </c>
      <c r="D50">
        <v>0</v>
      </c>
      <c r="E50">
        <v>0</v>
      </c>
      <c r="F50" s="2">
        <f t="shared" si="57"/>
        <v>0</v>
      </c>
      <c r="G50">
        <v>1</v>
      </c>
      <c r="J50" t="str">
        <f t="shared" si="58"/>
        <v xml:space="preserve"> </v>
      </c>
      <c r="K50" t="str">
        <f t="shared" si="59"/>
        <v xml:space="preserve"> </v>
      </c>
      <c r="L50" t="str">
        <f t="shared" si="60"/>
        <v xml:space="preserve"> </v>
      </c>
      <c r="M50" t="str">
        <f t="shared" si="61"/>
        <v>C</v>
      </c>
      <c r="N50">
        <f t="shared" si="74"/>
        <v>0</v>
      </c>
      <c r="O50" s="2">
        <f>IF(AND(G49=0,G50=1),1,IF(AND(G50=1,M49="CO",I49="X"),1,IF(AND(F49&gt;0,G50=1),1,0)))</f>
        <v>1</v>
      </c>
      <c r="P50" s="2">
        <f t="shared" si="69"/>
        <v>0</v>
      </c>
      <c r="Q50" s="2">
        <f t="shared" si="62"/>
        <v>3</v>
      </c>
      <c r="R50" s="2">
        <f>IF(AND(D50=0,G50=0),R49+1,R49+O50+N50)</f>
        <v>3</v>
      </c>
      <c r="S50" t="s">
        <v>40</v>
      </c>
    </row>
    <row r="51" spans="1:19" x14ac:dyDescent="0.25">
      <c r="A51">
        <f>A52+1</f>
        <v>5</v>
      </c>
      <c r="B51" s="1" t="s">
        <v>8</v>
      </c>
      <c r="C51">
        <f t="shared" si="63"/>
        <v>7</v>
      </c>
      <c r="D51">
        <v>1</v>
      </c>
      <c r="E51">
        <v>0</v>
      </c>
      <c r="F51" s="2">
        <f t="shared" si="57"/>
        <v>1</v>
      </c>
      <c r="G51">
        <v>1</v>
      </c>
      <c r="H51" t="s">
        <v>46</v>
      </c>
      <c r="J51" t="str">
        <f t="shared" si="58"/>
        <v xml:space="preserve"> </v>
      </c>
      <c r="K51" t="str">
        <f t="shared" si="59"/>
        <v xml:space="preserve"> </v>
      </c>
      <c r="L51" t="str">
        <f t="shared" si="60"/>
        <v xml:space="preserve"> </v>
      </c>
      <c r="M51" t="str">
        <f t="shared" si="61"/>
        <v>C</v>
      </c>
      <c r="N51">
        <f t="shared" si="74"/>
        <v>0</v>
      </c>
      <c r="O51" s="2">
        <f>IF(AND(G50=0,G51=1),1,IF(AND(G51=1,M50="CO",I50="X"),1,IF(AND(F50&gt;0,G51=1),1,0)))</f>
        <v>0</v>
      </c>
      <c r="P51" s="2">
        <f t="shared" si="69"/>
        <v>0</v>
      </c>
      <c r="Q51" s="2">
        <f t="shared" si="62"/>
        <v>3</v>
      </c>
      <c r="R51" s="2">
        <f>IF(AND(D51=0,G51=0),R50+1,R50+O51+N51)</f>
        <v>3</v>
      </c>
      <c r="S51" t="s">
        <v>39</v>
      </c>
    </row>
    <row r="52" spans="1:19" x14ac:dyDescent="0.25">
      <c r="A52">
        <f>A53+1</f>
        <v>4</v>
      </c>
      <c r="B52" s="1" t="s">
        <v>7</v>
      </c>
      <c r="C52">
        <f t="shared" si="63"/>
        <v>8</v>
      </c>
      <c r="D52">
        <v>0</v>
      </c>
      <c r="E52">
        <v>0</v>
      </c>
      <c r="F52" s="2">
        <f t="shared" si="57"/>
        <v>0</v>
      </c>
      <c r="G52">
        <v>2</v>
      </c>
      <c r="J52" t="str">
        <f t="shared" si="58"/>
        <v xml:space="preserve"> </v>
      </c>
      <c r="K52" t="str">
        <f t="shared" si="59"/>
        <v xml:space="preserve"> </v>
      </c>
      <c r="L52" t="str">
        <f t="shared" si="60"/>
        <v>C</v>
      </c>
      <c r="M52" t="str">
        <f t="shared" si="61"/>
        <v>C</v>
      </c>
      <c r="N52">
        <f t="shared" si="74"/>
        <v>0</v>
      </c>
      <c r="O52" s="2">
        <f>IF(AND(G51=0,G52=1),1,IF(AND(G52=1,M51="CO",I51="X"),1,IF(AND(F51&gt;0,G52=1),1,0)))</f>
        <v>0</v>
      </c>
      <c r="P52" s="2">
        <f t="shared" si="69"/>
        <v>0</v>
      </c>
      <c r="Q52" s="2">
        <f t="shared" si="62"/>
        <v>3</v>
      </c>
      <c r="R52" s="2">
        <f>IF(AND(D52=0,G52=0),R51+1,R51+O52+N52)</f>
        <v>3</v>
      </c>
      <c r="S52" t="s">
        <v>41</v>
      </c>
    </row>
    <row r="53" spans="1:19" x14ac:dyDescent="0.25">
      <c r="A53">
        <f>A54+1</f>
        <v>3</v>
      </c>
      <c r="B53" s="1" t="s">
        <v>6</v>
      </c>
      <c r="C53">
        <f t="shared" si="63"/>
        <v>9</v>
      </c>
      <c r="D53">
        <v>1</v>
      </c>
      <c r="E53">
        <v>0</v>
      </c>
      <c r="F53" s="2">
        <f t="shared" si="57"/>
        <v>1</v>
      </c>
      <c r="G53">
        <v>2</v>
      </c>
      <c r="H53" t="s">
        <v>46</v>
      </c>
      <c r="J53" t="str">
        <f t="shared" si="58"/>
        <v xml:space="preserve"> </v>
      </c>
      <c r="K53" t="str">
        <f t="shared" si="59"/>
        <v xml:space="preserve"> </v>
      </c>
      <c r="L53" t="str">
        <f t="shared" si="60"/>
        <v>C</v>
      </c>
      <c r="M53" t="str">
        <f t="shared" si="61"/>
        <v>C</v>
      </c>
      <c r="N53">
        <f t="shared" si="74"/>
        <v>0</v>
      </c>
      <c r="O53" s="2">
        <f>IF(AND(G52=0,G53=1),1,IF(AND(G53=1,M52="CO",I52="X"),1,IF(AND(F52&gt;0,G53=1),1,0)))</f>
        <v>0</v>
      </c>
      <c r="P53" s="2">
        <f t="shared" si="69"/>
        <v>0</v>
      </c>
      <c r="Q53" s="2">
        <f t="shared" si="62"/>
        <v>3</v>
      </c>
      <c r="R53" s="2">
        <f>IF(AND(D53=0,G53=0),R52+1,R52+O53+N53)</f>
        <v>3</v>
      </c>
      <c r="S53" t="s">
        <v>42</v>
      </c>
    </row>
    <row r="54" spans="1:19" x14ac:dyDescent="0.25">
      <c r="A54">
        <f>A56+1</f>
        <v>2</v>
      </c>
      <c r="B54" s="1" t="s">
        <v>5</v>
      </c>
      <c r="C54">
        <f t="shared" si="63"/>
        <v>10</v>
      </c>
      <c r="D54">
        <v>0</v>
      </c>
      <c r="E54">
        <v>2</v>
      </c>
      <c r="F54" s="2">
        <f t="shared" si="57"/>
        <v>-2</v>
      </c>
      <c r="G54">
        <v>3</v>
      </c>
      <c r="I54" t="s">
        <v>52</v>
      </c>
      <c r="J54" t="str">
        <f t="shared" si="58"/>
        <v xml:space="preserve"> </v>
      </c>
      <c r="K54" t="str">
        <f t="shared" si="59"/>
        <v>C</v>
      </c>
      <c r="L54" t="str">
        <f t="shared" si="60"/>
        <v>C</v>
      </c>
      <c r="M54" t="str">
        <f t="shared" si="61"/>
        <v>C</v>
      </c>
      <c r="N54">
        <f t="shared" si="74"/>
        <v>0</v>
      </c>
      <c r="O54" s="2">
        <f>IF(AND(G53=0,G54=1),1,IF(AND(G54=1,M53="CO",I53="X"),1,IF(AND(F53&gt;0,G54=1),1,0)))</f>
        <v>0</v>
      </c>
      <c r="P54" s="2">
        <f t="shared" si="69"/>
        <v>0</v>
      </c>
      <c r="Q54" s="2">
        <f t="shared" si="62"/>
        <v>3</v>
      </c>
      <c r="R54" s="2">
        <f>IF(AND(D54=0,G54=0),R53+1,R53+O54+N54)</f>
        <v>3</v>
      </c>
      <c r="S54" t="s">
        <v>43</v>
      </c>
    </row>
    <row r="55" spans="1:19" x14ac:dyDescent="0.25">
      <c r="B55" s="1"/>
      <c r="G55">
        <v>2</v>
      </c>
      <c r="I55" t="s">
        <v>52</v>
      </c>
      <c r="J55" t="str">
        <f t="shared" ref="J55:J56" si="75">IF(LEN($H54)&gt;0,K54,IF(LEN($I54)&gt;0," ",J54))</f>
        <v xml:space="preserve"> </v>
      </c>
      <c r="K55" t="str">
        <f t="shared" ref="K55:K56" si="76">IF(LEN($H54)&gt;0,L54,IF(LEN($I54)&gt;0,J54,K54))</f>
        <v xml:space="preserve"> </v>
      </c>
      <c r="L55" t="str">
        <f t="shared" ref="L55:L56" si="77">IF(LEN($H54)&gt;0,M54,IF(LEN($I54)&gt;0,K54,L54))</f>
        <v>C</v>
      </c>
      <c r="M55" t="str">
        <f t="shared" ref="M55:M56" si="78">IF(LEN($H54)&gt;0,$H54,IF(LEN($I54)&gt;0,L54,M54))</f>
        <v>C</v>
      </c>
    </row>
    <row r="56" spans="1:19" x14ac:dyDescent="0.25">
      <c r="A56">
        <f>A57+1</f>
        <v>1</v>
      </c>
      <c r="B56" s="1" t="s">
        <v>4</v>
      </c>
      <c r="C56">
        <f>C54+1</f>
        <v>11</v>
      </c>
      <c r="D56">
        <v>3</v>
      </c>
      <c r="E56">
        <v>0</v>
      </c>
      <c r="F56" s="2">
        <f t="shared" si="57"/>
        <v>3</v>
      </c>
      <c r="G56">
        <v>1</v>
      </c>
      <c r="H56" t="s">
        <v>46</v>
      </c>
      <c r="J56" t="str">
        <f t="shared" si="75"/>
        <v xml:space="preserve"> </v>
      </c>
      <c r="K56" t="str">
        <f t="shared" si="76"/>
        <v xml:space="preserve"> </v>
      </c>
      <c r="L56" t="str">
        <f t="shared" si="77"/>
        <v xml:space="preserve"> </v>
      </c>
      <c r="M56" t="str">
        <f t="shared" si="78"/>
        <v>C</v>
      </c>
      <c r="N56">
        <f>IF(AND(D56&gt;0,D56&gt;F56),D56-F56,0)</f>
        <v>0</v>
      </c>
      <c r="O56" s="2">
        <f>IF(AND(G54=0,G56=1),1,IF(AND(G56=1,M54="CO",I54="X"),1,IF(AND(F54&gt;0,G56=1),1,0)))</f>
        <v>0</v>
      </c>
      <c r="P56" s="2">
        <f t="shared" si="69"/>
        <v>0</v>
      </c>
      <c r="Q56" s="2">
        <f>Q54+O56+N56</f>
        <v>3</v>
      </c>
      <c r="R56" s="2">
        <f>IF(AND(D56=0,G56=0),R54+1,R54+O56+N56)</f>
        <v>3</v>
      </c>
      <c r="S56" t="s">
        <v>44</v>
      </c>
    </row>
    <row r="57" spans="1:19" x14ac:dyDescent="0.25">
      <c r="A57">
        <v>0</v>
      </c>
      <c r="B57" s="1" t="s">
        <v>3</v>
      </c>
      <c r="C57">
        <f t="shared" si="63"/>
        <v>12</v>
      </c>
      <c r="D57">
        <v>0</v>
      </c>
      <c r="E57">
        <v>0</v>
      </c>
      <c r="F57" s="2">
        <f t="shared" si="57"/>
        <v>0</v>
      </c>
      <c r="G57">
        <v>2</v>
      </c>
      <c r="J57" t="str">
        <f t="shared" si="58"/>
        <v xml:space="preserve"> </v>
      </c>
      <c r="K57" t="str">
        <f t="shared" si="59"/>
        <v xml:space="preserve"> </v>
      </c>
      <c r="L57" t="str">
        <f t="shared" si="60"/>
        <v>C</v>
      </c>
      <c r="M57" t="str">
        <f t="shared" si="61"/>
        <v>C</v>
      </c>
      <c r="N57">
        <f>IF(AND(D57&gt;0,D57&gt;F57),D57-F57,0)</f>
        <v>0</v>
      </c>
      <c r="O57" s="2">
        <f>IF(AND(G56=0,G57=1),1,IF(AND(G57=1,M56="CO",I56="X"),1,IF(AND(F56&gt;0,G57=1),1,0)))</f>
        <v>0</v>
      </c>
      <c r="P57" s="2">
        <f t="shared" si="69"/>
        <v>0</v>
      </c>
      <c r="Q57" s="2">
        <f t="shared" si="62"/>
        <v>3</v>
      </c>
      <c r="R57" s="2">
        <f>IF(AND(D57=0,G57=0),R56+1,R56+O57+N57)</f>
        <v>3</v>
      </c>
      <c r="S57" t="s">
        <v>45</v>
      </c>
    </row>
    <row r="60" spans="1:19" x14ac:dyDescent="0.25">
      <c r="A60">
        <f t="shared" ref="A60:A62" si="79">A61+1</f>
        <v>4</v>
      </c>
      <c r="B60" s="1" t="s">
        <v>78</v>
      </c>
      <c r="C60" t="s">
        <v>15</v>
      </c>
      <c r="D60">
        <v>0</v>
      </c>
    </row>
    <row r="61" spans="1:19" x14ac:dyDescent="0.25">
      <c r="A61">
        <f t="shared" si="79"/>
        <v>3</v>
      </c>
      <c r="B61" s="1" t="s">
        <v>79</v>
      </c>
      <c r="C61">
        <v>0</v>
      </c>
      <c r="D61">
        <v>0</v>
      </c>
    </row>
    <row r="62" spans="1:19" x14ac:dyDescent="0.25">
      <c r="A62">
        <f t="shared" si="79"/>
        <v>2</v>
      </c>
      <c r="B62" s="1" t="s">
        <v>80</v>
      </c>
      <c r="C62">
        <f t="shared" ref="C61:C64" si="80">C61+1</f>
        <v>1</v>
      </c>
      <c r="D62">
        <v>0</v>
      </c>
    </row>
    <row r="63" spans="1:19" x14ac:dyDescent="0.25">
      <c r="A63">
        <f>A64+1</f>
        <v>1</v>
      </c>
      <c r="B63" s="1" t="s">
        <v>84</v>
      </c>
      <c r="C63">
        <f t="shared" si="80"/>
        <v>2</v>
      </c>
      <c r="D63">
        <v>0</v>
      </c>
    </row>
    <row r="64" spans="1:19" x14ac:dyDescent="0.25">
      <c r="A64">
        <v>0</v>
      </c>
      <c r="B64" s="1" t="s">
        <v>81</v>
      </c>
      <c r="C64">
        <f t="shared" si="80"/>
        <v>3</v>
      </c>
    </row>
    <row r="67" spans="2:2" x14ac:dyDescent="0.25">
      <c r="B67" s="1" t="s">
        <v>122</v>
      </c>
    </row>
    <row r="68" spans="2:2" x14ac:dyDescent="0.25">
      <c r="B68" s="1" t="s">
        <v>123</v>
      </c>
    </row>
    <row r="69" spans="2:2" x14ac:dyDescent="0.25">
      <c r="B69" s="1" t="s">
        <v>124</v>
      </c>
    </row>
  </sheetData>
  <sortState xmlns:xlrd2="http://schemas.microsoft.com/office/spreadsheetml/2017/richdata2" ref="A21:B38">
    <sortCondition ref="A21:A38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3EEE7-D488-46E5-8885-B234E3263687}">
  <dimension ref="A1:B35"/>
  <sheetViews>
    <sheetView zoomScale="225" zoomScaleNormal="225" workbookViewId="0"/>
  </sheetViews>
  <sheetFormatPr defaultRowHeight="14.3" x14ac:dyDescent="0.25"/>
  <cols>
    <col min="1" max="1" width="21.625" bestFit="1" customWidth="1"/>
  </cols>
  <sheetData>
    <row r="1" spans="1:2" x14ac:dyDescent="0.25">
      <c r="A1" t="s">
        <v>85</v>
      </c>
      <c r="B1" t="s">
        <v>86</v>
      </c>
    </row>
    <row r="2" spans="1:2" x14ac:dyDescent="0.25">
      <c r="A2" t="s">
        <v>93</v>
      </c>
      <c r="B2">
        <v>1</v>
      </c>
    </row>
    <row r="3" spans="1:2" x14ac:dyDescent="0.25">
      <c r="A3" t="s">
        <v>89</v>
      </c>
      <c r="B3">
        <v>1</v>
      </c>
    </row>
    <row r="4" spans="1:2" x14ac:dyDescent="0.25">
      <c r="A4" t="s">
        <v>88</v>
      </c>
      <c r="B4">
        <v>1</v>
      </c>
    </row>
    <row r="5" spans="1:2" x14ac:dyDescent="0.25">
      <c r="A5" t="s">
        <v>90</v>
      </c>
      <c r="B5">
        <v>1</v>
      </c>
    </row>
    <row r="6" spans="1:2" x14ac:dyDescent="0.25">
      <c r="A6" t="s">
        <v>112</v>
      </c>
      <c r="B6">
        <v>1</v>
      </c>
    </row>
    <row r="7" spans="1:2" x14ac:dyDescent="0.25">
      <c r="A7" t="s">
        <v>111</v>
      </c>
      <c r="B7">
        <v>1</v>
      </c>
    </row>
    <row r="8" spans="1:2" x14ac:dyDescent="0.25">
      <c r="A8" t="s">
        <v>110</v>
      </c>
      <c r="B8">
        <v>1</v>
      </c>
    </row>
    <row r="9" spans="1:2" x14ac:dyDescent="0.25">
      <c r="A9" t="s">
        <v>113</v>
      </c>
      <c r="B9">
        <v>1</v>
      </c>
    </row>
    <row r="10" spans="1:2" x14ac:dyDescent="0.25">
      <c r="A10" t="s">
        <v>92</v>
      </c>
      <c r="B10">
        <v>1</v>
      </c>
    </row>
    <row r="11" spans="1:2" x14ac:dyDescent="0.25">
      <c r="A11" t="s">
        <v>100</v>
      </c>
      <c r="B11">
        <v>1</v>
      </c>
    </row>
    <row r="12" spans="1:2" x14ac:dyDescent="0.25">
      <c r="A12" t="s">
        <v>102</v>
      </c>
      <c r="B12">
        <v>0</v>
      </c>
    </row>
    <row r="13" spans="1:2" x14ac:dyDescent="0.25">
      <c r="A13" t="s">
        <v>101</v>
      </c>
      <c r="B13">
        <v>1</v>
      </c>
    </row>
    <row r="14" spans="1:2" x14ac:dyDescent="0.25">
      <c r="A14" t="s">
        <v>105</v>
      </c>
      <c r="B14">
        <v>0</v>
      </c>
    </row>
    <row r="15" spans="1:2" x14ac:dyDescent="0.25">
      <c r="A15" t="s">
        <v>94</v>
      </c>
      <c r="B15">
        <v>2</v>
      </c>
    </row>
    <row r="16" spans="1:2" x14ac:dyDescent="0.25">
      <c r="A16" t="s">
        <v>96</v>
      </c>
      <c r="B16">
        <v>2</v>
      </c>
    </row>
    <row r="17" spans="1:2" x14ac:dyDescent="0.25">
      <c r="A17" t="s">
        <v>99</v>
      </c>
      <c r="B17">
        <v>1</v>
      </c>
    </row>
    <row r="18" spans="1:2" x14ac:dyDescent="0.25">
      <c r="A18" t="s">
        <v>104</v>
      </c>
      <c r="B18">
        <v>3</v>
      </c>
    </row>
    <row r="19" spans="1:2" x14ac:dyDescent="0.25">
      <c r="A19" t="s">
        <v>97</v>
      </c>
      <c r="B19">
        <v>3</v>
      </c>
    </row>
    <row r="20" spans="1:2" x14ac:dyDescent="0.25">
      <c r="A20" t="s">
        <v>108</v>
      </c>
      <c r="B20">
        <v>1</v>
      </c>
    </row>
    <row r="21" spans="1:2" x14ac:dyDescent="0.25">
      <c r="A21" t="s">
        <v>109</v>
      </c>
      <c r="B21">
        <v>1</v>
      </c>
    </row>
    <row r="22" spans="1:2" x14ac:dyDescent="0.25">
      <c r="A22" t="s">
        <v>103</v>
      </c>
      <c r="B22">
        <v>2</v>
      </c>
    </row>
    <row r="23" spans="1:2" x14ac:dyDescent="0.25">
      <c r="A23" t="s">
        <v>95</v>
      </c>
      <c r="B23">
        <v>1</v>
      </c>
    </row>
    <row r="24" spans="1:2" x14ac:dyDescent="0.25">
      <c r="A24" t="s">
        <v>91</v>
      </c>
      <c r="B24">
        <v>1</v>
      </c>
    </row>
    <row r="25" spans="1:2" x14ac:dyDescent="0.25">
      <c r="A25" t="s">
        <v>98</v>
      </c>
      <c r="B25">
        <v>1</v>
      </c>
    </row>
    <row r="26" spans="1:2" x14ac:dyDescent="0.25">
      <c r="A26" t="s">
        <v>106</v>
      </c>
      <c r="B26">
        <v>0</v>
      </c>
    </row>
    <row r="27" spans="1:2" x14ac:dyDescent="0.25">
      <c r="A27" t="s">
        <v>107</v>
      </c>
      <c r="B27">
        <v>0</v>
      </c>
    </row>
    <row r="28" spans="1:2" x14ac:dyDescent="0.25">
      <c r="A28" t="s">
        <v>120</v>
      </c>
      <c r="B28">
        <v>2</v>
      </c>
    </row>
    <row r="29" spans="1:2" x14ac:dyDescent="0.25">
      <c r="A29" t="s">
        <v>87</v>
      </c>
      <c r="B29">
        <v>1</v>
      </c>
    </row>
    <row r="30" spans="1:2" x14ac:dyDescent="0.25">
      <c r="A30" t="s">
        <v>118</v>
      </c>
      <c r="B30">
        <v>1</v>
      </c>
    </row>
    <row r="31" spans="1:2" x14ac:dyDescent="0.25">
      <c r="A31" t="s">
        <v>119</v>
      </c>
      <c r="B31">
        <v>1</v>
      </c>
    </row>
    <row r="32" spans="1:2" x14ac:dyDescent="0.25">
      <c r="A32" t="s">
        <v>117</v>
      </c>
      <c r="B32">
        <v>1</v>
      </c>
    </row>
    <row r="33" spans="1:2" x14ac:dyDescent="0.25">
      <c r="A33" t="s">
        <v>116</v>
      </c>
      <c r="B33">
        <v>1</v>
      </c>
    </row>
    <row r="34" spans="1:2" x14ac:dyDescent="0.25">
      <c r="A34" t="s">
        <v>115</v>
      </c>
      <c r="B34">
        <v>1</v>
      </c>
    </row>
    <row r="35" spans="1:2" x14ac:dyDescent="0.25">
      <c r="A35" t="s">
        <v>114</v>
      </c>
      <c r="B35">
        <v>1</v>
      </c>
    </row>
  </sheetData>
  <sortState xmlns:xlrd2="http://schemas.microsoft.com/office/spreadsheetml/2017/richdata2" ref="A2:B35">
    <sortCondition ref="A2:A3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9F5D3-2FDC-4767-A2E6-FE1C44D6AF85}">
  <dimension ref="A1:B12"/>
  <sheetViews>
    <sheetView workbookViewId="0"/>
  </sheetViews>
  <sheetFormatPr defaultRowHeight="14.3" x14ac:dyDescent="0.25"/>
  <sheetData>
    <row r="1" spans="1:2" x14ac:dyDescent="0.25">
      <c r="A1">
        <v>12</v>
      </c>
      <c r="B1" t="s">
        <v>67</v>
      </c>
    </row>
    <row r="2" spans="1:2" x14ac:dyDescent="0.25">
      <c r="A2">
        <v>11</v>
      </c>
      <c r="B2" t="s">
        <v>66</v>
      </c>
    </row>
    <row r="3" spans="1:2" x14ac:dyDescent="0.25">
      <c r="A3">
        <v>10</v>
      </c>
      <c r="B3" t="s">
        <v>65</v>
      </c>
    </row>
    <row r="4" spans="1:2" x14ac:dyDescent="0.25">
      <c r="A4">
        <v>9</v>
      </c>
      <c r="B4" t="s">
        <v>64</v>
      </c>
    </row>
    <row r="5" spans="1:2" x14ac:dyDescent="0.25">
      <c r="A5">
        <v>8</v>
      </c>
      <c r="B5" t="s">
        <v>63</v>
      </c>
    </row>
    <row r="6" spans="1:2" x14ac:dyDescent="0.25">
      <c r="A6">
        <v>7</v>
      </c>
      <c r="B6" t="s">
        <v>62</v>
      </c>
    </row>
    <row r="7" spans="1:2" x14ac:dyDescent="0.25">
      <c r="A7">
        <v>6</v>
      </c>
      <c r="B7" t="s">
        <v>61</v>
      </c>
    </row>
    <row r="8" spans="1:2" x14ac:dyDescent="0.25">
      <c r="A8">
        <v>5</v>
      </c>
      <c r="B8" t="s">
        <v>60</v>
      </c>
    </row>
    <row r="9" spans="1:2" x14ac:dyDescent="0.25">
      <c r="A9">
        <v>4</v>
      </c>
      <c r="B9" t="s">
        <v>59</v>
      </c>
    </row>
    <row r="10" spans="1:2" x14ac:dyDescent="0.25">
      <c r="A10">
        <v>3</v>
      </c>
      <c r="B10" t="s">
        <v>58</v>
      </c>
    </row>
    <row r="11" spans="1:2" x14ac:dyDescent="0.25">
      <c r="A11">
        <v>2</v>
      </c>
      <c r="B11" t="s">
        <v>57</v>
      </c>
    </row>
    <row r="12" spans="1:2" x14ac:dyDescent="0.25">
      <c r="A12">
        <v>1</v>
      </c>
      <c r="B12" t="s">
        <v>56</v>
      </c>
    </row>
  </sheetData>
  <sortState xmlns:xlrd2="http://schemas.microsoft.com/office/spreadsheetml/2017/richdata2" ref="A1:B12">
    <sortCondition descending="1" ref="A1:A1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08868-9FAE-4AD5-8830-A05337EF61FC}">
  <dimension ref="A1:C1"/>
  <sheetViews>
    <sheetView zoomScale="313" zoomScaleNormal="313" workbookViewId="0">
      <selection activeCell="A2" sqref="A2"/>
    </sheetView>
  </sheetViews>
  <sheetFormatPr defaultRowHeight="14.3" x14ac:dyDescent="0.25"/>
  <sheetData>
    <row r="1" spans="1:3" x14ac:dyDescent="0.25">
      <c r="A1" t="s">
        <v>121</v>
      </c>
      <c r="B1">
        <v>123</v>
      </c>
      <c r="C1">
        <v>99.6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Sheet3</vt:lpstr>
      <vt:lpstr>Sheet2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Garrity</dc:creator>
  <cp:lastModifiedBy>Edward Garrity</cp:lastModifiedBy>
  <dcterms:created xsi:type="dcterms:W3CDTF">2020-03-07T15:43:16Z</dcterms:created>
  <dcterms:modified xsi:type="dcterms:W3CDTF">2020-07-14T21:30:24Z</dcterms:modified>
</cp:coreProperties>
</file>