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3220ABB8-3B3A-4931-84EA-1BC3D23DD131}" xr6:coauthVersionLast="45" xr6:coauthVersionMax="45" xr10:uidLastSave="{00000000-0000-0000-0000-000000000000}"/>
  <bookViews>
    <workbookView xWindow="-109" yWindow="-109" windowWidth="26301" windowHeight="14305" xr2:uid="{B91C377E-2224-4425-BBEB-A131CFB58DD6}"/>
  </bookViews>
  <sheets>
    <sheet name="Subst" sheetId="6" r:id="rId1"/>
    <sheet name="Blocks Wanted" sheetId="3" r:id="rId2"/>
    <sheet name="Block Processor" sheetId="4" r:id="rId3"/>
    <sheet name="Sheet3" sheetId="5" r:id="rId4"/>
    <sheet name="Sheet1" sheetId="1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P67" i="1"/>
  <c r="O67" i="1"/>
  <c r="M67" i="1"/>
  <c r="L67" i="1"/>
  <c r="K67" i="1"/>
  <c r="J67" i="1"/>
  <c r="F67" i="1"/>
  <c r="N67" i="1" s="1"/>
  <c r="M66" i="1"/>
  <c r="L66" i="1"/>
  <c r="K66" i="1"/>
  <c r="J66" i="1"/>
  <c r="C62" i="1"/>
  <c r="C63" i="1" s="1"/>
  <c r="C64" i="1" s="1"/>
  <c r="A62" i="1"/>
  <c r="A61" i="1" s="1"/>
  <c r="A60" i="1" s="1"/>
  <c r="A63" i="1"/>
  <c r="Q67" i="1" l="1"/>
  <c r="R67" i="1"/>
  <c r="R27" i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Garrity</author>
  </authors>
  <commentList>
    <comment ref="B1" authorId="0" shapeId="0" xr:uid="{7BA97DDD-9A91-42F5-8921-0412128E147E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EXEC stack before call to process instruction</t>
        </r>
      </text>
    </comment>
    <comment ref="C1" authorId="0" shapeId="0" xr:uid="{212A12C4-4C82-4B5E-98F0-8E8155A97F3D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How many blocks to auto reopen - 1.  State before call to process instruction.</t>
        </r>
      </text>
    </comment>
    <comment ref="D1" authorId="0" shapeId="0" xr:uid="{9374FBF2-863B-48CD-BC94-2755764F0F77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F1" authorId="0" shapeId="0" xr:uid="{B25E98CA-F64E-42AD-9568-E78384D85596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  <comment ref="G1" authorId="0" shapeId="0" xr:uid="{62E3FE6C-5D73-421E-8797-EC40C5C04FED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I1" authorId="0" shapeId="0" xr:uid="{78A09EDC-25F2-448B-93D2-23F85795F62A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</commentList>
</comments>
</file>

<file path=xl/sharedStrings.xml><?xml version="1.0" encoding="utf-8"?>
<sst xmlns="http://schemas.openxmlformats.org/spreadsheetml/2006/main" count="225" uniqueCount="154">
  <si>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</si>
  <si>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</si>
  <si>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</si>
  <si>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</si>
  <si>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</si>
  <si>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</si>
  <si>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</si>
  <si>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</si>
  <si>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</si>
  <si>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</si>
  <si>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</si>
  <si>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</si>
  <si>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</si>
  <si>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</si>
  <si>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</si>
  <si>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</si>
  <si>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</si>
  <si>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</si>
  <si>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</si>
  <si>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</si>
  <si>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</si>
  <si>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</si>
  <si>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</si>
  <si>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</si>
  <si>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</si>
  <si>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</si>
  <si>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</si>
  <si>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</si>
  <si>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</si>
  <si>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</si>
  <si>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</si>
  <si>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</si>
  <si>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</si>
  <si>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</si>
  <si>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</si>
  <si>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</si>
  <si>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</si>
  <si>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</si>
  <si>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</si>
  <si>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</si>
  <si>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</si>
  <si>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</si>
  <si>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</si>
  <si>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</si>
  <si>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</si>
  <si>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</si>
  <si>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</si>
  <si>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</si>
  <si>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</si>
  <si>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</si>
  <si>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</si>
  <si>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</si>
  <si>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</si>
  <si>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</si>
  <si>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</si>
  <si>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</si>
  <si>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</si>
  <si>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</si>
  <si>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</si>
  <si>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</si>
  <si>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</si>
  <si>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</si>
  <si>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</si>
  <si>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</si>
  <si>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</si>
  <si>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</si>
  <si>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</si>
  <si>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</si>
  <si>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</si>
  <si>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</si>
  <si>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</si>
  <si>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</si>
  <si>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</si>
  <si>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</si>
  <si>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</si>
  <si>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</si>
  <si>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</si>
  <si>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</si>
  <si>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</si>
  <si>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</si>
  <si>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</si>
  <si>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</si>
  <si>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</si>
  <si>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</si>
  <si>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</si>
  <si>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</si>
  <si>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</si>
  <si>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</si>
  <si>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</si>
  <si>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</si>
  <si>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</si>
  <si>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</si>
  <si>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</si>
  <si>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</si>
  <si>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</si>
  <si>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</si>
  <si>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</si>
  <si>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</si>
  <si>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</si>
  <si>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</si>
  <si>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</si>
  <si>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</si>
  <si>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</si>
  <si>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</si>
  <si>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</si>
  <si>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</si>
  <si>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</si>
  <si>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</si>
  <si>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</si>
  <si>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</si>
  <si>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</si>
  <si>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</si>
  <si>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</si>
  <si>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</si>
  <si>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</si>
  <si>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</si>
  <si>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</si>
  <si>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</si>
  <si>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</si>
  <si>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</si>
  <si>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</si>
  <si>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>{:instruction EXEC.IF :close 0}</t>
  </si>
  <si>
    <t>{:instruction 123 :close 1}</t>
  </si>
  <si>
    <t>{:instruction 99.6 :close 1}</t>
  </si>
  <si>
    <t>Blocks Wanted</t>
  </si>
  <si>
    <t>Exec Stack</t>
  </si>
  <si>
    <t>(</t>
  </si>
  <si>
    <t>PopBlock_1()</t>
  </si>
  <si>
    <t>Missing Closes 1</t>
  </si>
  <si>
    <t>EXEC After Pop 1</t>
  </si>
  <si>
    <t>PopBlock_2()</t>
  </si>
  <si>
    <t>Missing Closes 2</t>
  </si>
  <si>
    <t>EXEC After Pop 2</t>
  </si>
  <si>
    <t>2.0 3 EXEC.Y 2.0 FLOAT.* 1 INTEGER.- INTEGER.DUP 0 INTEGER.&gt; EXEC.IF) EXEC.POP  1.0 FLOAT.-))</t>
  </si>
  <si>
    <t>{:instruction EXEC.NOOP_OPEN_PAREN :close 0}</t>
  </si>
  <si>
    <t>{:instruction 1.0 :close 0}</t>
  </si>
  <si>
    <t>{:instruction 1.1 :close 0}</t>
  </si>
  <si>
    <t>{:instruction 1.2 :close 1}</t>
  </si>
  <si>
    <t>{:instruction 2.0 :close 0}</t>
  </si>
  <si>
    <t>{:instruction 2.1 :close 1}</t>
  </si>
  <si>
    <t>wanted_stack</t>
  </si>
  <si>
    <t>Hidden</t>
  </si>
  <si>
    <t>item_number</t>
  </si>
  <si>
    <t>-1,1</t>
  </si>
  <si>
    <t>{:instruction EXEC.NOOP_OPEN_PAREN :close 0}\</t>
  </si>
  <si>
    <t>{:instruction EXEC.DO*RANGE :close 0}\</t>
  </si>
  <si>
    <t>{:instruction FLOAT.+ :close 2}\</t>
  </si>
  <si>
    <t>{:instruction FLOAT.- :close 1}\</t>
  </si>
  <si>
    <t>{:instruction FLOAT.+ :close 1}\</t>
  </si>
  <si>
    <t>{:instruction CODE.SUBST :close 0}\</t>
  </si>
  <si>
    <t>extra_blocks</t>
  </si>
  <si>
    <t>closing</t>
  </si>
  <si>
    <t>wanted_blocks</t>
  </si>
  <si>
    <t>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</si>
</sst>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5191-2302-41E8-813B-970F1634A532}">
  <dimension ref="A1:F10"/>
  <sheetViews>
    <sheetView tabSelected="1" zoomScale="180" zoomScaleNormal="180" workbookViewId="0">
      <selection activeCell="A9" sqref="A9"/>
    </sheetView>
  </sheetViews>
  <sheetFormatPr defaultRowHeight="14.3" x14ac:dyDescent="0.25"/>
  <cols>
    <col min="1" max="1" width="42" bestFit="1" customWidth="1"/>
    <col min="2" max="2" width="6.625" bestFit="1" customWidth="1"/>
    <col min="3" max="3" width="11.125" bestFit="1" customWidth="1"/>
    <col min="4" max="4" width="13.125" bestFit="1" customWidth="1"/>
    <col min="5" max="5" width="12.125" style="3" bestFit="1" customWidth="1"/>
    <col min="6" max="6" width="11.875" bestFit="1" customWidth="1"/>
  </cols>
  <sheetData>
    <row r="1" spans="1:6" x14ac:dyDescent="0.25">
      <c r="A1" t="s">
        <v>85</v>
      </c>
      <c r="B1" t="s">
        <v>151</v>
      </c>
      <c r="C1" t="s">
        <v>150</v>
      </c>
      <c r="D1" t="s">
        <v>152</v>
      </c>
      <c r="E1" s="3" t="s">
        <v>140</v>
      </c>
      <c r="F1" t="s">
        <v>142</v>
      </c>
    </row>
    <row r="2" spans="1:6" x14ac:dyDescent="0.25">
      <c r="A2" t="s">
        <v>144</v>
      </c>
      <c r="B2">
        <v>-1</v>
      </c>
      <c r="C2">
        <v>0</v>
      </c>
      <c r="D2">
        <v>1</v>
      </c>
      <c r="E2" s="3">
        <v>0</v>
      </c>
      <c r="F2">
        <v>0</v>
      </c>
    </row>
    <row r="3" spans="1:6" x14ac:dyDescent="0.25">
      <c r="A3" t="s">
        <v>145</v>
      </c>
      <c r="B3">
        <v>-1</v>
      </c>
      <c r="C3">
        <v>0</v>
      </c>
      <c r="D3">
        <v>1</v>
      </c>
      <c r="E3" s="3" t="s">
        <v>153</v>
      </c>
      <c r="F3">
        <v>0</v>
      </c>
    </row>
    <row r="4" spans="1:6" x14ac:dyDescent="0.25">
      <c r="A4" t="s">
        <v>146</v>
      </c>
      <c r="B4">
        <v>2</v>
      </c>
      <c r="C4">
        <v>1</v>
      </c>
      <c r="D4">
        <v>1</v>
      </c>
      <c r="E4" s="3">
        <v>0</v>
      </c>
      <c r="F4">
        <v>0</v>
      </c>
    </row>
    <row r="5" spans="1:6" x14ac:dyDescent="0.25">
      <c r="B5">
        <v>0</v>
      </c>
      <c r="C5">
        <v>0</v>
      </c>
    </row>
    <row r="6" spans="1:6" x14ac:dyDescent="0.25">
      <c r="A6" t="s">
        <v>144</v>
      </c>
    </row>
    <row r="7" spans="1:6" x14ac:dyDescent="0.25">
      <c r="A7" t="s">
        <v>146</v>
      </c>
    </row>
    <row r="8" spans="1:6" x14ac:dyDescent="0.25">
      <c r="A8" t="s">
        <v>147</v>
      </c>
    </row>
    <row r="9" spans="1:6" x14ac:dyDescent="0.25">
      <c r="A9" t="s">
        <v>148</v>
      </c>
    </row>
    <row r="10" spans="1:6" x14ac:dyDescent="0.25">
      <c r="A10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zoomScale="225" zoomScaleNormal="225" workbookViewId="0"/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I13"/>
  <sheetViews>
    <sheetView zoomScale="150" zoomScaleNormal="150" workbookViewId="0">
      <pane ySplit="1" topLeftCell="A2" activePane="bottomLeft" state="frozen"/>
      <selection activeCell="D1" sqref="D1"/>
      <selection pane="bottomLeft" sqref="A1:B1"/>
    </sheetView>
  </sheetViews>
  <sheetFormatPr defaultRowHeight="14.3" x14ac:dyDescent="0.25"/>
  <cols>
    <col min="1" max="1" width="9.875" style="2" customWidth="1"/>
    <col min="2" max="2" width="73.625" style="2" bestFit="1" customWidth="1"/>
    <col min="3" max="3" width="13.125" bestFit="1" customWidth="1"/>
    <col min="4" max="4" width="73.625" bestFit="1" customWidth="1"/>
    <col min="5" max="5" width="13.25" bestFit="1" customWidth="1"/>
    <col min="6" max="6" width="69.75" style="2" bestFit="1" customWidth="1"/>
    <col min="7" max="7" width="69.75" bestFit="1" customWidth="1"/>
    <col min="8" max="8" width="14.75" bestFit="1" customWidth="1"/>
    <col min="9" max="9" width="70.5" customWidth="1"/>
  </cols>
  <sheetData>
    <row r="1" spans="1:9" x14ac:dyDescent="0.25">
      <c r="A1" s="2" t="s">
        <v>85</v>
      </c>
      <c r="B1" s="2" t="s">
        <v>125</v>
      </c>
      <c r="C1" t="s">
        <v>124</v>
      </c>
      <c r="D1" t="s">
        <v>127</v>
      </c>
      <c r="E1" t="s">
        <v>128</v>
      </c>
      <c r="F1" s="2" t="s">
        <v>129</v>
      </c>
      <c r="G1" t="s">
        <v>130</v>
      </c>
      <c r="H1" t="s">
        <v>131</v>
      </c>
      <c r="I1" t="s">
        <v>132</v>
      </c>
    </row>
    <row r="2" spans="1:9" ht="28.55" x14ac:dyDescent="0.25">
      <c r="A2" s="2" t="s">
        <v>126</v>
      </c>
      <c r="B2" s="2" t="s">
        <v>133</v>
      </c>
      <c r="C2">
        <v>1</v>
      </c>
      <c r="D2" s="2" t="s">
        <v>133</v>
      </c>
      <c r="E2">
        <v>2</v>
      </c>
    </row>
    <row r="3" spans="1:9" x14ac:dyDescent="0.25">
      <c r="D3" s="2"/>
    </row>
    <row r="4" spans="1:9" x14ac:dyDescent="0.25">
      <c r="D4" s="2"/>
      <c r="G4" s="2"/>
      <c r="H4" s="2"/>
      <c r="I4" s="2"/>
    </row>
    <row r="5" spans="1:9" x14ac:dyDescent="0.25">
      <c r="G5" s="2"/>
      <c r="I5" s="2"/>
    </row>
    <row r="6" spans="1:9" x14ac:dyDescent="0.25">
      <c r="D6" s="2"/>
      <c r="G6" s="2"/>
    </row>
    <row r="8" spans="1:9" x14ac:dyDescent="0.25">
      <c r="D8" s="2"/>
      <c r="G8" s="2"/>
      <c r="I8" s="2"/>
    </row>
    <row r="10" spans="1:9" x14ac:dyDescent="0.25">
      <c r="D10" s="2"/>
    </row>
    <row r="11" spans="1:9" x14ac:dyDescent="0.25">
      <c r="D11" s="2"/>
    </row>
    <row r="13" spans="1:9" x14ac:dyDescent="0.25">
      <c r="D13" s="2"/>
      <c r="G13" s="2"/>
      <c r="I13" s="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DFA-6C6F-4651-8240-87F9ED788928}">
  <dimension ref="A1:D8"/>
  <sheetViews>
    <sheetView zoomScale="200" zoomScaleNormal="200" workbookViewId="0">
      <selection activeCell="D7" sqref="D7"/>
    </sheetView>
  </sheetViews>
  <sheetFormatPr defaultRowHeight="14.3" x14ac:dyDescent="0.25"/>
  <cols>
    <col min="1" max="1" width="41.125" bestFit="1" customWidth="1"/>
    <col min="2" max="2" width="6.625" bestFit="1" customWidth="1"/>
    <col min="3" max="3" width="12.625" bestFit="1" customWidth="1"/>
    <col min="4" max="4" width="12.25" style="3" bestFit="1" customWidth="1"/>
  </cols>
  <sheetData>
    <row r="1" spans="1:4" x14ac:dyDescent="0.25">
      <c r="A1" s="2" t="s">
        <v>85</v>
      </c>
      <c r="B1" s="2" t="s">
        <v>141</v>
      </c>
      <c r="C1" s="2" t="s">
        <v>142</v>
      </c>
      <c r="D1" s="3" t="s">
        <v>140</v>
      </c>
    </row>
    <row r="2" spans="1:4" x14ac:dyDescent="0.25">
      <c r="A2" s="2"/>
      <c r="B2" s="2" t="s">
        <v>126</v>
      </c>
      <c r="C2" s="2">
        <v>0</v>
      </c>
      <c r="D2" s="3">
        <v>-1</v>
      </c>
    </row>
    <row r="3" spans="1:4" x14ac:dyDescent="0.25">
      <c r="A3" t="s">
        <v>134</v>
      </c>
      <c r="C3">
        <v>1</v>
      </c>
      <c r="D3" s="4" t="s">
        <v>143</v>
      </c>
    </row>
    <row r="4" spans="1:4" x14ac:dyDescent="0.25">
      <c r="A4" t="s">
        <v>135</v>
      </c>
      <c r="C4">
        <v>1</v>
      </c>
      <c r="D4" s="4" t="s">
        <v>143</v>
      </c>
    </row>
    <row r="5" spans="1:4" x14ac:dyDescent="0.25">
      <c r="A5" t="s">
        <v>136</v>
      </c>
      <c r="C5">
        <v>1</v>
      </c>
      <c r="D5" s="4" t="s">
        <v>143</v>
      </c>
    </row>
    <row r="6" spans="1:4" x14ac:dyDescent="0.25">
      <c r="A6" t="s">
        <v>137</v>
      </c>
      <c r="C6">
        <v>1</v>
      </c>
      <c r="D6" s="3">
        <v>-1</v>
      </c>
    </row>
    <row r="7" spans="1:4" x14ac:dyDescent="0.25">
      <c r="A7" t="s">
        <v>138</v>
      </c>
      <c r="C7">
        <v>2</v>
      </c>
      <c r="D7" s="3">
        <v>-1</v>
      </c>
    </row>
    <row r="8" spans="1:4" x14ac:dyDescent="0.25">
      <c r="A8" t="s">
        <v>139</v>
      </c>
      <c r="C8">
        <v>3</v>
      </c>
      <c r="D8" s="3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zoomScale="120" zoomScaleNormal="120" workbookViewId="0">
      <pane ySplit="1" topLeftCell="A13" activePane="bottomLeft" state="frozen"/>
      <selection pane="bottomLeft" activeCell="A30" sqref="A30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2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6" spans="2:18" x14ac:dyDescent="0.25">
      <c r="D66" s="2"/>
      <c r="E66" s="2"/>
      <c r="G66" s="2"/>
      <c r="H66" s="2"/>
      <c r="I66" s="2"/>
      <c r="J66" t="str">
        <f>" "</f>
        <v xml:space="preserve"> </v>
      </c>
      <c r="K66" t="str">
        <f>" "</f>
        <v xml:space="preserve"> </v>
      </c>
      <c r="L66" t="str">
        <f>" "</f>
        <v xml:space="preserve"> </v>
      </c>
      <c r="M66" t="str">
        <f>" "</f>
        <v xml:space="preserve"> </v>
      </c>
      <c r="N66" s="2"/>
      <c r="Q66" s="2">
        <v>0</v>
      </c>
    </row>
    <row r="67" spans="2:18" x14ac:dyDescent="0.25">
      <c r="B67" s="1" t="s">
        <v>121</v>
      </c>
      <c r="C67" t="s">
        <v>15</v>
      </c>
      <c r="D67" s="2">
        <v>2</v>
      </c>
      <c r="E67" s="2">
        <v>0</v>
      </c>
      <c r="F67" s="2">
        <f>D67-E67</f>
        <v>2</v>
      </c>
      <c r="G67" s="2">
        <v>0</v>
      </c>
      <c r="H67" s="2" t="s">
        <v>46</v>
      </c>
      <c r="I67" s="2"/>
      <c r="J67" t="str">
        <f t="shared" ref="J67" si="81">IF(LEN($H66)&gt;0,K66,IF(LEN($I66)&gt;0," ",J66))</f>
        <v xml:space="preserve"> </v>
      </c>
      <c r="K67" t="str">
        <f t="shared" ref="K67" si="82">IF(LEN($H66)&gt;0,L66,IF(LEN($I66)&gt;0,J66,K66))</f>
        <v xml:space="preserve"> </v>
      </c>
      <c r="L67" t="str">
        <f t="shared" ref="L67" si="83">IF(LEN($H66)&gt;0,M66,IF(LEN($I66)&gt;0,K66,L66))</f>
        <v xml:space="preserve"> </v>
      </c>
      <c r="M67" t="str">
        <f t="shared" ref="M67" si="84">IF(LEN($H66)&gt;0,$H66,IF(LEN($I66)&gt;0,L66,M66))</f>
        <v xml:space="preserve"> </v>
      </c>
      <c r="N67">
        <f>IF(AND(D67&gt;0,D67&gt;F67),D67-F67,0)</f>
        <v>0</v>
      </c>
      <c r="O67" s="2">
        <f>IF(AND(G66=0,G67=1),1,IF(AND(G67=1,M66="CO",I66="X"),1,IF(AND(F66&gt;0,G67=1),1,0)))</f>
        <v>0</v>
      </c>
      <c r="P67" s="2">
        <f t="shared" ref="P67" si="85">IF(AND(I67="X",G67=1),1,0)</f>
        <v>0</v>
      </c>
      <c r="Q67" s="2">
        <f>Q66+O67+N67</f>
        <v>0</v>
      </c>
      <c r="R67" s="2">
        <f>IF(AND(D67=0,G67=0),R66+1,R66+O67+N67)</f>
        <v>0</v>
      </c>
    </row>
    <row r="68" spans="2:18" x14ac:dyDescent="0.25">
      <c r="B68" s="1" t="s">
        <v>122</v>
      </c>
      <c r="C68">
        <v>0</v>
      </c>
    </row>
    <row r="69" spans="2:18" x14ac:dyDescent="0.25">
      <c r="B69" s="1" t="s">
        <v>123</v>
      </c>
      <c r="C69">
        <f t="shared" ref="C69" si="86">C68+1</f>
        <v>1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Subst</vt:lpstr>
      <vt:lpstr>Blocks Wanted</vt:lpstr>
      <vt:lpstr>Block Processor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2020-08-08T23:34:08Z</dcterms:modified>
</cp:coreProperties>
</file>