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embeddings/oleObject9.bin" ContentType="application/vnd.openxmlformats-officedocument.oleObject"/>
  <Override PartName="/xl/embeddings/oleObject10.bin" ContentType="application/vnd.openxmlformats-officedocument.oleObject"/>
  <Override PartName="/xl/comments1.xml" ContentType="application/vnd.openxmlformats-officedocument.spreadsheetml.comments+xml"/>
  <Override PartName="/xl/drawings/drawing6.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Jazztime\Desktop\TARge23\Kont_tarkvara_automat\I\1.nädal\"/>
    </mc:Choice>
  </mc:AlternateContent>
  <xr:revisionPtr revIDLastSave="0" documentId="13_ncr:1_{375F3D70-B0DF-48C7-97B3-1827DC7B5C62}" xr6:coauthVersionLast="47" xr6:coauthVersionMax="47" xr10:uidLastSave="{00000000-0000-0000-0000-000000000000}"/>
  <bookViews>
    <workbookView xWindow="-108" yWindow="-108" windowWidth="23256" windowHeight="12576" tabRatio="753" firstSheet="2" activeTab="2" xr2:uid="{00000000-000D-0000-FFFF-FFFF00000000}"/>
  </bookViews>
  <sheets>
    <sheet name="Tiitel" sheetId="1" r:id="rId1"/>
    <sheet name="Andmed" sheetId="4" r:id="rId2"/>
    <sheet name="Valemid" sheetId="5" r:id="rId3"/>
    <sheet name="Funktsioonid" sheetId="6" r:id="rId4"/>
    <sheet name="Arvud" sheetId="7" r:id="rId5"/>
    <sheet name="Kolmnurk" sheetId="8" r:id="rId6"/>
    <sheet name="Arv_Avald" sheetId="9" r:id="rId7"/>
    <sheet name="Matemaatika" sheetId="10" r:id="rId8"/>
    <sheet name="Merit" sheetId="11" r:id="rId9"/>
    <sheet name="Merit (2)" sheetId="12" r:id="rId10"/>
    <sheet name="Õppekava" sheetId="13" r:id="rId11"/>
    <sheet name="lisad" sheetId="14" r:id="rId12"/>
    <sheet name="Kopeerimine" sheetId="16" r:id="rId13"/>
  </sheets>
  <externalReferences>
    <externalReference r:id="rId14"/>
    <externalReference r:id="rId15"/>
    <externalReference r:id="rId16"/>
  </externalReferences>
  <definedNames>
    <definedName name="a" localSheetId="6">Arv_Avald!$D$4</definedName>
    <definedName name="a">[1]Kolmnurk!$C$18</definedName>
    <definedName name="algus">[2]Fun_IF!$C$5</definedName>
    <definedName name="arv_tehted">Arvud!$A$23</definedName>
    <definedName name="b" localSheetId="6">Arv_Avald!$E$4</definedName>
    <definedName name="b">[1]Kolmnurk!$C$19</definedName>
    <definedName name="c_" localSheetId="6">Arv_Avald!$F$4</definedName>
    <definedName name="c_">[1]Kolmnurk!$C$20</definedName>
    <definedName name="ek">[2]Aeg!$C$15</definedName>
    <definedName name="Kogus">[3]Andmed!$F$35:$F$47</definedName>
    <definedName name="Käibemaks">[3]Andmed!$H$35:$H$47</definedName>
    <definedName name="käibeprots">[3]Andmed!$H$32</definedName>
    <definedName name="p">[1]Kolmnurk!$C$23</definedName>
    <definedName name="pi">Kolmnurk!$C$28</definedName>
    <definedName name="praegu">[2]Aeg!$J$14</definedName>
    <definedName name="r_">[1]Kolmnurk!$C$24</definedName>
    <definedName name="S">[1]Kolmnurk!$C$21</definedName>
    <definedName name="samm">[2]Fun_IF!$E$5</definedName>
    <definedName name="Sr">Kolmnurk!$C$22</definedName>
    <definedName name="Summa_käibemaksuga">[3]Andmed!$I$35:$I$47</definedName>
    <definedName name="Summa_käibemaksuta">[3]Andmed!$G$35:$G$47</definedName>
    <definedName name="täna">[2]Aeg!$J$13</definedName>
    <definedName name="v">[2]Aeg!$C$16</definedName>
    <definedName name="x" localSheetId="6">Arv_Avald!$G$4</definedName>
    <definedName name="y" localSheetId="6">Arv_Avald!$H$4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6" l="1"/>
  <c r="J6" i="16"/>
  <c r="K6" i="16"/>
  <c r="L6" i="16"/>
  <c r="M6" i="16"/>
  <c r="I5" i="16"/>
  <c r="J5" i="16"/>
  <c r="K5" i="16"/>
  <c r="L5" i="16"/>
  <c r="M5" i="16"/>
  <c r="E7" i="16"/>
  <c r="E8" i="16"/>
  <c r="E9" i="16"/>
  <c r="E10" i="16"/>
  <c r="E11" i="16"/>
  <c r="D7" i="16"/>
  <c r="D8" i="16"/>
  <c r="D9" i="16"/>
  <c r="D10" i="16"/>
  <c r="D11" i="16"/>
  <c r="E8" i="11"/>
  <c r="B4" i="10"/>
  <c r="E6" i="16"/>
  <c r="D6" i="16"/>
  <c r="H5" i="16"/>
  <c r="H6" i="16" s="1"/>
  <c r="C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Q14" i="13"/>
  <c r="J14" i="13"/>
  <c r="Q13" i="13"/>
  <c r="J13" i="13"/>
  <c r="J12" i="13"/>
  <c r="Q11" i="13"/>
  <c r="J11" i="13"/>
  <c r="Q10" i="13"/>
  <c r="J10" i="13"/>
  <c r="Q9" i="13"/>
  <c r="J9" i="13"/>
  <c r="Q8" i="13"/>
  <c r="J8" i="13"/>
  <c r="Q7" i="13"/>
  <c r="N7" i="13"/>
  <c r="M7" i="13"/>
  <c r="J7" i="13"/>
  <c r="Q6" i="13"/>
  <c r="N6" i="13"/>
  <c r="M6" i="13"/>
  <c r="J6" i="13"/>
  <c r="Q5" i="13"/>
  <c r="N5" i="13"/>
  <c r="N8" i="13" s="1"/>
  <c r="M5" i="13"/>
  <c r="M8" i="13" s="1"/>
  <c r="J5" i="13"/>
  <c r="J4" i="13"/>
  <c r="J3" i="13"/>
  <c r="M2" i="13"/>
  <c r="J2" i="13"/>
  <c r="D8" i="11"/>
  <c r="E7" i="11"/>
  <c r="D7" i="11"/>
  <c r="E6" i="11"/>
  <c r="D6" i="11"/>
  <c r="E5" i="11"/>
  <c r="D5" i="11"/>
  <c r="E4" i="11"/>
  <c r="D4" i="11"/>
  <c r="E3" i="11"/>
  <c r="D3" i="11"/>
  <c r="B5" i="10"/>
  <c r="C5" i="10" s="1"/>
  <c r="C4" i="10"/>
  <c r="C3" i="10"/>
  <c r="H19" i="9"/>
  <c r="H18" i="9"/>
  <c r="H17" i="9"/>
  <c r="H16" i="9"/>
  <c r="H15" i="9"/>
  <c r="H14" i="9"/>
  <c r="H13" i="9"/>
  <c r="H12" i="9"/>
  <c r="H11" i="9"/>
  <c r="H10" i="9"/>
  <c r="H9" i="9"/>
  <c r="H8" i="9"/>
  <c r="H7" i="9"/>
  <c r="C26" i="8"/>
  <c r="C24" i="8"/>
  <c r="C23" i="8"/>
  <c r="C22" i="8"/>
  <c r="C21" i="8"/>
  <c r="C11" i="8"/>
  <c r="C9" i="8" s="1"/>
  <c r="C12" i="8" s="1"/>
  <c r="C10" i="8" s="1"/>
  <c r="D22" i="8"/>
  <c r="D12" i="8"/>
  <c r="E5" i="10"/>
  <c r="D9" i="8"/>
  <c r="D23" i="8"/>
  <c r="E4" i="10"/>
  <c r="D24" i="8"/>
  <c r="E3" i="10"/>
  <c r="D10" i="8"/>
  <c r="D9" i="11"/>
  <c r="F3" i="11"/>
  <c r="D26" i="8"/>
  <c r="D11" i="8"/>
  <c r="D21" i="8"/>
  <c r="J41" i="13" l="1"/>
  <c r="J8" i="7"/>
  <c r="H11" i="6"/>
  <c r="H5" i="6"/>
  <c r="J23" i="5"/>
  <c r="I14" i="5"/>
  <c r="I13" i="5"/>
  <c r="H6" i="5"/>
  <c r="L10" i="4"/>
  <c r="E7" i="4"/>
  <c r="E6" i="4"/>
  <c r="D6" i="4"/>
  <c r="C6" i="4"/>
  <c r="E5" i="4"/>
  <c r="E4" i="4"/>
  <c r="J14" i="5"/>
  <c r="I6" i="5"/>
  <c r="I11" i="6"/>
  <c r="K23" i="5"/>
  <c r="J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Jüri Vilipõld</author>
  </authors>
  <commentList>
    <comment ref="B2" authorId="0" shapeId="0" xr:uid="{00000000-0006-0000-0500-000001000000}">
      <text>
        <r>
          <rPr>
            <sz val="12"/>
            <color indexed="81"/>
            <rFont val="Tahoma"/>
            <family val="2"/>
            <charset val="186"/>
          </rPr>
          <t xml:space="preserve">Antud on kolmnurga külgede pikkused: </t>
        </r>
        <r>
          <rPr>
            <b/>
            <sz val="12"/>
            <color indexed="81"/>
            <rFont val="Tahoma"/>
            <family val="2"/>
            <charset val="186"/>
          </rPr>
          <t>a, b</t>
        </r>
        <r>
          <rPr>
            <sz val="12"/>
            <color indexed="81"/>
            <rFont val="Tahoma"/>
            <family val="2"/>
            <charset val="186"/>
          </rPr>
          <t xml:space="preserve"> ja</t>
        </r>
        <r>
          <rPr>
            <b/>
            <sz val="12"/>
            <color indexed="81"/>
            <rFont val="Tahoma"/>
            <family val="2"/>
            <charset val="186"/>
          </rPr>
          <t xml:space="preserve"> c</t>
        </r>
        <r>
          <rPr>
            <sz val="12"/>
            <color indexed="81"/>
            <rFont val="Tahoma"/>
            <family val="2"/>
            <charset val="186"/>
          </rPr>
          <t xml:space="preserve">.
Koostada valemid, mis võimaldavad leida 
  - kolmnurga pindala </t>
        </r>
        <r>
          <rPr>
            <b/>
            <sz val="12"/>
            <color indexed="81"/>
            <rFont val="Tahoma"/>
            <family val="2"/>
            <charset val="186"/>
          </rPr>
          <t>S</t>
        </r>
        <r>
          <rPr>
            <sz val="12"/>
            <color indexed="81"/>
            <rFont val="Tahoma"/>
            <family val="2"/>
            <charset val="186"/>
          </rPr>
          <t xml:space="preserve"> 
  - siseringi pindala </t>
        </r>
        <r>
          <rPr>
            <b/>
            <sz val="12"/>
            <color indexed="81"/>
            <rFont val="Tahoma"/>
            <family val="2"/>
          </rPr>
          <t xml:space="preserve">Sr. 
</t>
        </r>
        <r>
          <rPr>
            <sz val="12"/>
            <color indexed="81"/>
            <rFont val="Tahoma"/>
            <family val="2"/>
          </rPr>
          <t xml:space="preserve">Teha kaks varianti: valemites kasutatakse  
    - </t>
        </r>
        <r>
          <rPr>
            <b/>
            <sz val="12"/>
            <color indexed="81"/>
            <rFont val="Tahoma"/>
            <family val="2"/>
          </rPr>
          <t>aadresse</t>
        </r>
        <r>
          <rPr>
            <sz val="12"/>
            <color indexed="81"/>
            <rFont val="Tahoma"/>
            <family val="2"/>
          </rPr>
          <t xml:space="preserve">
    - </t>
        </r>
        <r>
          <rPr>
            <b/>
            <sz val="12"/>
            <color indexed="12"/>
            <rFont val="Tahoma"/>
            <family val="2"/>
          </rPr>
          <t xml:space="preserve">nimesid
</t>
        </r>
        <r>
          <rPr>
            <b/>
            <sz val="11"/>
            <color indexed="12"/>
            <rFont val="Tahoma"/>
            <family val="2"/>
            <charset val="186"/>
          </rPr>
          <t>Abisuurustena tuleks leida pool kolmnurga ümbermõõdust ja siseringi raadius (vt. valemeid). 
NB! Lahtritesse valemite sisestamise järjekord ei ole oluline. 
Valemid arvutatakse ümber iga kord, kui mingi lahtri väärtus muutub (kui Exceli seadetes on nii määratud).</t>
        </r>
      </text>
    </comment>
    <comment ref="B16" authorId="0" shapeId="0" xr:uid="{00000000-0006-0000-0500-000002000000}">
      <text>
        <r>
          <rPr>
            <sz val="12"/>
            <color indexed="81"/>
            <rFont val="Tahoma"/>
            <family val="2"/>
          </rPr>
          <t xml:space="preserve">Nimed lahtritele peab eelnevalt määrama.  </t>
        </r>
        <r>
          <rPr>
            <b/>
            <sz val="12"/>
            <color indexed="10"/>
            <rFont val="Tahoma"/>
            <family val="2"/>
          </rPr>
          <t xml:space="preserve"> </t>
        </r>
        <r>
          <rPr>
            <sz val="12"/>
            <color indexed="81"/>
            <rFont val="Tahoma"/>
            <family val="2"/>
          </rPr>
          <t xml:space="preserve">
Vt kõrvalolevaid kommentaare ja lehte </t>
        </r>
        <r>
          <rPr>
            <b/>
            <sz val="12"/>
            <color indexed="12"/>
            <rFont val="Tahoma"/>
            <family val="2"/>
          </rPr>
          <t>Nimed</t>
        </r>
        <r>
          <rPr>
            <sz val="12"/>
            <color indexed="81"/>
            <rFont val="Tahoma"/>
            <family val="2"/>
          </rPr>
          <t xml:space="preserve">
</t>
        </r>
      </text>
    </comment>
    <comment ref="E18" authorId="0" shapeId="0" xr:uid="{00000000-0006-0000-0500-000003000000}">
      <text>
        <r>
          <rPr>
            <b/>
            <sz val="12"/>
            <color indexed="81"/>
            <rFont val="Tahoma"/>
            <family val="2"/>
            <charset val="186"/>
          </rPr>
          <t xml:space="preserve">Nime määramiseks üksikule lahtrile:
</t>
        </r>
        <r>
          <rPr>
            <b/>
            <sz val="11"/>
            <color indexed="81"/>
            <rFont val="Tahoma"/>
            <family val="2"/>
          </rPr>
          <t>1</t>
        </r>
        <r>
          <rPr>
            <sz val="11"/>
            <color indexed="81"/>
            <rFont val="Tahoma"/>
            <family val="2"/>
          </rPr>
          <t>. Muuta</t>
        </r>
        <r>
          <rPr>
            <b/>
            <sz val="11"/>
            <color indexed="81"/>
            <rFont val="Tahoma"/>
            <family val="2"/>
          </rPr>
          <t xml:space="preserve"> lahter aktivseks </t>
        </r>
        <r>
          <rPr>
            <sz val="11"/>
            <color indexed="81"/>
            <rFont val="Tahoma"/>
            <family val="2"/>
          </rPr>
          <t xml:space="preserve">(klõpsata hiirega)
2. </t>
        </r>
        <r>
          <rPr>
            <b/>
            <sz val="11"/>
            <color indexed="81"/>
            <rFont val="Tahoma"/>
            <family val="2"/>
          </rPr>
          <t>Klõpsata</t>
        </r>
        <r>
          <rPr>
            <sz val="11"/>
            <color indexed="81"/>
            <rFont val="Tahoma"/>
            <family val="2"/>
          </rPr>
          <t xml:space="preserve"> hiirega </t>
        </r>
        <r>
          <rPr>
            <b/>
            <sz val="11"/>
            <color indexed="81"/>
            <rFont val="Tahoma"/>
            <family val="2"/>
          </rPr>
          <t>nimekasti</t>
        </r>
        <r>
          <rPr>
            <sz val="11"/>
            <color indexed="81"/>
            <rFont val="Tahoma"/>
            <family val="2"/>
          </rPr>
          <t xml:space="preserve"> (valemiribast vasemal)
3. </t>
        </r>
        <r>
          <rPr>
            <b/>
            <sz val="11"/>
            <color indexed="81"/>
            <rFont val="Tahoma"/>
            <family val="2"/>
          </rPr>
          <t>Tippida nimi</t>
        </r>
        <r>
          <rPr>
            <sz val="11"/>
            <color indexed="81"/>
            <rFont val="Tahoma"/>
            <family val="2"/>
          </rPr>
          <t xml:space="preserve"> ja NB! kindlasti vajutada klahvile </t>
        </r>
        <r>
          <rPr>
            <b/>
            <sz val="11"/>
            <color indexed="81"/>
            <rFont val="Tahoma"/>
            <family val="2"/>
          </rPr>
          <t xml:space="preserve">Enter
</t>
        </r>
        <r>
          <rPr>
            <sz val="11"/>
            <color indexed="81"/>
            <rFont val="Tahoma"/>
            <family val="2"/>
          </rPr>
          <t xml:space="preserve">
</t>
        </r>
        <r>
          <rPr>
            <b/>
            <sz val="11"/>
            <color indexed="81"/>
            <rFont val="Tahoma"/>
            <family val="2"/>
          </rPr>
          <t xml:space="preserve">Nimi </t>
        </r>
        <r>
          <rPr>
            <sz val="11"/>
            <color indexed="81"/>
            <rFont val="Tahoma"/>
            <family val="2"/>
          </rPr>
          <t xml:space="preserve">võib koosneda </t>
        </r>
        <r>
          <rPr>
            <b/>
            <sz val="11"/>
            <color indexed="81"/>
            <rFont val="Tahoma"/>
            <family val="2"/>
          </rPr>
          <t>ühest tähest või tähtedest ja numbritest</t>
        </r>
        <r>
          <rPr>
            <sz val="11"/>
            <color indexed="81"/>
            <rFont val="Tahoma"/>
            <family val="2"/>
          </rPr>
          <t xml:space="preserve">. </t>
        </r>
        <r>
          <rPr>
            <b/>
            <sz val="11"/>
            <color indexed="81"/>
            <rFont val="Tahoma"/>
            <family val="2"/>
          </rPr>
          <t>Esimene märk peab</t>
        </r>
        <r>
          <rPr>
            <sz val="11"/>
            <color indexed="81"/>
            <rFont val="Tahoma"/>
            <family val="2"/>
          </rPr>
          <t xml:space="preserve"> olema </t>
        </r>
        <r>
          <rPr>
            <b/>
            <sz val="11"/>
            <color indexed="10"/>
            <rFont val="Tahoma"/>
            <family val="2"/>
          </rPr>
          <t>täht</t>
        </r>
        <r>
          <rPr>
            <sz val="11"/>
            <color indexed="81"/>
            <rFont val="Tahoma"/>
            <family val="2"/>
          </rPr>
          <t xml:space="preserve">. Lisaks tähtedele ja numbritele võib nimes olla ainult ka </t>
        </r>
        <r>
          <rPr>
            <b/>
            <sz val="11"/>
            <color indexed="81"/>
            <rFont val="Tahoma"/>
            <family val="2"/>
          </rPr>
          <t xml:space="preserve">allkriips </t>
        </r>
        <r>
          <rPr>
            <sz val="11"/>
            <color indexed="81"/>
            <rFont val="Tahoma"/>
            <family val="2"/>
          </rPr>
          <t xml:space="preserve">( _ ).
</t>
        </r>
        <r>
          <rPr>
            <b/>
            <sz val="11"/>
            <color indexed="10"/>
            <rFont val="Tahoma"/>
            <family val="2"/>
          </rPr>
          <t xml:space="preserve">Nimes ei tohi olla tühikuid!
</t>
        </r>
        <r>
          <rPr>
            <sz val="11"/>
            <color indexed="81"/>
            <rFont val="Tahoma"/>
            <family val="2"/>
          </rPr>
          <t xml:space="preserve">
</t>
        </r>
        <r>
          <rPr>
            <b/>
            <sz val="11"/>
            <color indexed="10"/>
            <rFont val="Tahoma"/>
            <family val="2"/>
          </rPr>
          <t>NB!</t>
        </r>
        <r>
          <rPr>
            <sz val="11"/>
            <color indexed="81"/>
            <rFont val="Tahoma"/>
            <family val="2"/>
          </rPr>
          <t xml:space="preserve"> </t>
        </r>
        <r>
          <rPr>
            <b/>
            <sz val="11"/>
            <color indexed="81"/>
            <rFont val="Tahoma"/>
            <family val="2"/>
          </rPr>
          <t>Suur- ja väiketähti</t>
        </r>
        <r>
          <rPr>
            <sz val="11"/>
            <color indexed="81"/>
            <rFont val="Tahoma"/>
            <family val="2"/>
          </rPr>
          <t xml:space="preserve"> nimedes </t>
        </r>
        <r>
          <rPr>
            <b/>
            <sz val="11"/>
            <color indexed="10"/>
            <rFont val="Tahoma"/>
            <family val="2"/>
          </rPr>
          <t>ei eristata</t>
        </r>
        <r>
          <rPr>
            <sz val="11"/>
            <color indexed="81"/>
            <rFont val="Tahoma"/>
            <family val="2"/>
          </rPr>
          <t xml:space="preserve">!
</t>
        </r>
        <r>
          <rPr>
            <b/>
            <sz val="11"/>
            <color indexed="10"/>
            <rFont val="Tahoma"/>
            <family val="2"/>
          </rPr>
          <t>NB!</t>
        </r>
        <r>
          <rPr>
            <sz val="11"/>
            <color indexed="81"/>
            <rFont val="Tahoma"/>
            <family val="2"/>
          </rPr>
          <t xml:space="preserve"> Nimi </t>
        </r>
        <r>
          <rPr>
            <b/>
            <sz val="11"/>
            <color indexed="10"/>
            <rFont val="Tahoma"/>
            <family val="2"/>
          </rPr>
          <t>ei saa langeda kokku</t>
        </r>
        <r>
          <rPr>
            <sz val="11"/>
            <color indexed="81"/>
            <rFont val="Tahoma"/>
            <family val="2"/>
          </rPr>
          <t xml:space="preserve"> mingi </t>
        </r>
        <r>
          <rPr>
            <b/>
            <sz val="11"/>
            <color indexed="10"/>
            <rFont val="Tahoma"/>
            <family val="2"/>
          </rPr>
          <t>lahtri aadressiga!</t>
        </r>
        <r>
          <rPr>
            <sz val="11"/>
            <color indexed="81"/>
            <rFont val="Tahoma"/>
            <family val="2"/>
          </rPr>
          <t xml:space="preserve">
      Näiteks </t>
        </r>
        <r>
          <rPr>
            <b/>
            <sz val="11"/>
            <color indexed="10"/>
            <rFont val="Tahoma"/>
            <family val="2"/>
          </rPr>
          <t>ei tohi</t>
        </r>
        <r>
          <rPr>
            <sz val="11"/>
            <color indexed="81"/>
            <rFont val="Tahoma"/>
            <family val="2"/>
          </rPr>
          <t xml:space="preserve">: a3, x1, c13, ab2, ...  Võib a_3, x_1, ...
</t>
        </r>
        <r>
          <rPr>
            <b/>
            <sz val="11"/>
            <color indexed="10"/>
            <rFont val="Tahoma"/>
            <family val="2"/>
          </rPr>
          <t xml:space="preserve">NB! NB! NB! </t>
        </r>
        <r>
          <rPr>
            <sz val="11"/>
            <color indexed="81"/>
            <rFont val="Tahoma"/>
            <family val="2"/>
          </rPr>
          <t xml:space="preserve">Tähti </t>
        </r>
        <r>
          <rPr>
            <b/>
            <sz val="11"/>
            <color indexed="10"/>
            <rFont val="Tahoma"/>
            <family val="2"/>
          </rPr>
          <t>c</t>
        </r>
        <r>
          <rPr>
            <sz val="11"/>
            <color indexed="81"/>
            <rFont val="Tahoma"/>
            <family val="2"/>
          </rPr>
          <t xml:space="preserve"> ja</t>
        </r>
        <r>
          <rPr>
            <b/>
            <sz val="11"/>
            <color indexed="10"/>
            <rFont val="Tahoma"/>
            <family val="2"/>
          </rPr>
          <t xml:space="preserve"> r</t>
        </r>
        <r>
          <rPr>
            <sz val="11"/>
            <color indexed="81"/>
            <rFont val="Tahoma"/>
            <family val="2"/>
          </rPr>
          <t xml:space="preserve"> üksikult nimedena kasutada ei saa! Nende asemel kasutatakse nimesid </t>
        </r>
        <r>
          <rPr>
            <b/>
            <sz val="11"/>
            <color indexed="10"/>
            <rFont val="Tahoma"/>
            <family val="2"/>
          </rPr>
          <t xml:space="preserve">c_ </t>
        </r>
        <r>
          <rPr>
            <sz val="11"/>
            <color indexed="81"/>
            <rFont val="Tahoma"/>
            <family val="2"/>
          </rPr>
          <t xml:space="preserve"> ja </t>
        </r>
        <r>
          <rPr>
            <b/>
            <sz val="11"/>
            <color indexed="10"/>
            <rFont val="Tahoma"/>
            <family val="2"/>
          </rPr>
          <t>r_</t>
        </r>
        <r>
          <rPr>
            <sz val="11"/>
            <color indexed="81"/>
            <rFont val="Tahoma"/>
            <family val="2"/>
          </rPr>
          <t xml:space="preserve">. </t>
        </r>
        <r>
          <rPr>
            <sz val="12"/>
            <color indexed="81"/>
            <rFont val="Tahoma"/>
            <family val="2"/>
            <charset val="186"/>
          </rPr>
          <t xml:space="preserve">
</t>
        </r>
      </text>
    </comment>
    <comment ref="E20" authorId="0" shapeId="0" xr:uid="{00000000-0006-0000-0500-000004000000}">
      <text>
        <r>
          <rPr>
            <b/>
            <sz val="12"/>
            <color indexed="81"/>
            <rFont val="Tahoma"/>
            <family val="2"/>
            <charset val="186"/>
          </rPr>
          <t>Nimed</t>
        </r>
        <r>
          <rPr>
            <sz val="12"/>
            <color indexed="81"/>
            <rFont val="Tahoma"/>
            <family val="2"/>
            <charset val="186"/>
          </rPr>
          <t xml:space="preserve"> saab </t>
        </r>
        <r>
          <rPr>
            <b/>
            <sz val="12"/>
            <color indexed="81"/>
            <rFont val="Tahoma"/>
            <family val="2"/>
            <charset val="186"/>
          </rPr>
          <t>korraga</t>
        </r>
        <r>
          <rPr>
            <sz val="12"/>
            <color indexed="81"/>
            <rFont val="Tahoma"/>
            <family val="2"/>
            <charset val="186"/>
          </rPr>
          <t xml:space="preserve"> määrata </t>
        </r>
        <r>
          <rPr>
            <b/>
            <sz val="12"/>
            <color indexed="81"/>
            <rFont val="Tahoma"/>
            <family val="2"/>
            <charset val="186"/>
          </rPr>
          <t>mitmele lahtrile</t>
        </r>
        <r>
          <rPr>
            <sz val="12"/>
            <color indexed="81"/>
            <rFont val="Tahoma"/>
            <family val="2"/>
            <charset val="186"/>
          </rPr>
          <t xml:space="preserve">, kasutades ära neist vasemal/paremal või ülalpool/allpool olevaid tekste (tähistusi) ning vahekaardi </t>
        </r>
        <r>
          <rPr>
            <b/>
            <sz val="12"/>
            <color indexed="81"/>
            <rFont val="Tahoma"/>
            <family val="2"/>
          </rPr>
          <t>Formulas</t>
        </r>
        <r>
          <rPr>
            <sz val="12"/>
            <color indexed="81"/>
            <rFont val="Tahoma"/>
            <family val="2"/>
            <charset val="186"/>
          </rPr>
          <t xml:space="preserve"> korraldust </t>
        </r>
        <r>
          <rPr>
            <b/>
            <sz val="12"/>
            <color indexed="81"/>
            <rFont val="Tahoma"/>
            <family val="2"/>
            <charset val="186"/>
          </rPr>
          <t>Create from Selection</t>
        </r>
        <r>
          <rPr>
            <sz val="12"/>
            <color indexed="81"/>
            <rFont val="Tahoma"/>
            <family val="2"/>
            <charset val="186"/>
          </rPr>
          <t xml:space="preserve">
1. Märgistada lahtriplokk, mis sisaldab lahtreid, millele määratakse nimed ja lahtreid, milles on tähised (nimed). Siin peaks olema selleks piirkond </t>
        </r>
        <r>
          <rPr>
            <b/>
            <sz val="12"/>
            <color indexed="48"/>
            <rFont val="Tahoma"/>
            <family val="2"/>
            <charset val="186"/>
          </rPr>
          <t xml:space="preserve"> B17:C23</t>
        </r>
        <r>
          <rPr>
            <sz val="12"/>
            <color indexed="81"/>
            <rFont val="Tahoma"/>
            <family val="2"/>
            <charset val="186"/>
          </rPr>
          <t xml:space="preserve">. 
2. Valida korraldus </t>
        </r>
        <r>
          <rPr>
            <b/>
            <sz val="12"/>
            <color indexed="81"/>
            <rFont val="Tahoma"/>
            <family val="2"/>
            <charset val="186"/>
          </rPr>
          <t>Create from Selection</t>
        </r>
        <r>
          <rPr>
            <sz val="12"/>
            <color indexed="81"/>
            <rFont val="Tahoma"/>
            <family val="2"/>
            <charset val="186"/>
          </rPr>
          <t xml:space="preserve">
Ilmub dialoogiboks </t>
        </r>
        <r>
          <rPr>
            <b/>
            <sz val="12"/>
            <color indexed="81"/>
            <rFont val="Tahoma"/>
            <family val="2"/>
            <charset val="186"/>
          </rPr>
          <t>Create Name</t>
        </r>
        <r>
          <rPr>
            <sz val="12"/>
            <color indexed="81"/>
            <rFont val="Tahoma"/>
            <family val="2"/>
            <charset val="186"/>
          </rPr>
          <t xml:space="preserve">, milles on neli märkeruutu. 
     Praegu peaks olema märgistatud  </t>
        </r>
        <r>
          <rPr>
            <b/>
            <sz val="12"/>
            <color indexed="81"/>
            <rFont val="Tahoma"/>
            <family val="2"/>
            <charset val="186"/>
          </rPr>
          <t>Left Column</t>
        </r>
        <r>
          <rPr>
            <sz val="12"/>
            <color indexed="81"/>
            <rFont val="Tahoma"/>
            <family val="2"/>
            <charset val="186"/>
          </rPr>
          <t xml:space="preserve"> - nimed on 
     vasemal lahtritest, milledele need määratakse.
Klõpsata nuppu</t>
        </r>
        <r>
          <rPr>
            <b/>
            <sz val="12"/>
            <color indexed="81"/>
            <rFont val="Tahoma"/>
            <family val="2"/>
            <charset val="186"/>
          </rPr>
          <t xml:space="preserve"> OK</t>
        </r>
        <r>
          <rPr>
            <sz val="12"/>
            <color indexed="81"/>
            <rFont val="Tahoma"/>
            <family val="2"/>
            <charset val="186"/>
          </rPr>
          <t xml:space="preserve">  või vajutada klahvile</t>
        </r>
        <r>
          <rPr>
            <b/>
            <sz val="12"/>
            <color indexed="81"/>
            <rFont val="Tahoma"/>
            <family val="2"/>
            <charset val="186"/>
          </rPr>
          <t xml:space="preserve"> Enter</t>
        </r>
        <r>
          <rPr>
            <sz val="12"/>
            <color indexed="81"/>
            <rFont val="Tahoma"/>
            <family val="2"/>
            <charset val="186"/>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Tarkvara õppetool</author>
  </authors>
  <commentList>
    <comment ref="B2" authorId="0" shapeId="0" xr:uid="{00000000-0006-0000-0600-000001000000}">
      <text>
        <r>
          <rPr>
            <sz val="12"/>
            <color indexed="81"/>
            <rFont val="Tahoma"/>
            <family val="2"/>
          </rPr>
          <t xml:space="preserve">Koostada tulpa </t>
        </r>
        <r>
          <rPr>
            <b/>
            <sz val="12"/>
            <color indexed="81"/>
            <rFont val="Tahoma"/>
            <family val="2"/>
          </rPr>
          <t>Exceli valem</t>
        </r>
        <r>
          <rPr>
            <sz val="12"/>
            <color indexed="81"/>
            <rFont val="Tahoma"/>
            <family val="2"/>
          </rPr>
          <t xml:space="preserve"> vastav valem.
Algandmete lahtritele: </t>
        </r>
        <r>
          <rPr>
            <b/>
            <sz val="12"/>
            <color indexed="81"/>
            <rFont val="Tahoma"/>
            <family val="2"/>
          </rPr>
          <t>a</t>
        </r>
        <r>
          <rPr>
            <sz val="12"/>
            <color indexed="81"/>
            <rFont val="Tahoma"/>
            <family val="2"/>
          </rPr>
          <t>,</t>
        </r>
        <r>
          <rPr>
            <b/>
            <sz val="12"/>
            <color indexed="81"/>
            <rFont val="Tahoma"/>
            <family val="2"/>
          </rPr>
          <t xml:space="preserve"> b</t>
        </r>
        <r>
          <rPr>
            <sz val="12"/>
            <color indexed="81"/>
            <rFont val="Tahoma"/>
            <family val="2"/>
          </rPr>
          <t>,</t>
        </r>
        <r>
          <rPr>
            <b/>
            <sz val="12"/>
            <color indexed="81"/>
            <rFont val="Tahoma"/>
            <family val="2"/>
          </rPr>
          <t xml:space="preserve"> c</t>
        </r>
        <r>
          <rPr>
            <sz val="12"/>
            <color indexed="81"/>
            <rFont val="Tahoma"/>
            <family val="2"/>
          </rPr>
          <t>,</t>
        </r>
        <r>
          <rPr>
            <b/>
            <sz val="12"/>
            <color indexed="81"/>
            <rFont val="Tahoma"/>
            <family val="2"/>
          </rPr>
          <t xml:space="preserve"> x</t>
        </r>
        <r>
          <rPr>
            <sz val="12"/>
            <color indexed="81"/>
            <rFont val="Tahoma"/>
            <family val="2"/>
          </rPr>
          <t xml:space="preserve"> ja</t>
        </r>
        <r>
          <rPr>
            <b/>
            <sz val="12"/>
            <color indexed="81"/>
            <rFont val="Tahoma"/>
            <family val="2"/>
          </rPr>
          <t xml:space="preserve"> y</t>
        </r>
        <r>
          <rPr>
            <sz val="12"/>
            <color indexed="81"/>
            <rFont val="Tahoma"/>
            <family val="2"/>
          </rPr>
          <t xml:space="preserve">,  on nimed juba määratud. Olemasolevaid väärtusi võib muuta.
Tulbas </t>
        </r>
        <r>
          <rPr>
            <b/>
            <sz val="12"/>
            <color indexed="81"/>
            <rFont val="Tahoma"/>
            <family val="2"/>
          </rPr>
          <t>Vastus</t>
        </r>
        <r>
          <rPr>
            <sz val="12"/>
            <color indexed="81"/>
            <rFont val="Tahoma"/>
            <family val="2"/>
          </rPr>
          <t xml:space="preserve"> on kontrolliks õige vastus.
</t>
        </r>
        <r>
          <rPr>
            <b/>
            <sz val="12"/>
            <color indexed="10"/>
            <rFont val="Tahoma"/>
            <family val="2"/>
          </rPr>
          <t xml:space="preserve">NB! </t>
        </r>
        <r>
          <rPr>
            <sz val="12"/>
            <color indexed="81"/>
            <rFont val="Tahoma"/>
            <family val="2"/>
          </rPr>
          <t xml:space="preserve">Tööleht on kaitstud. Muuta saab ainult algandmeid: lahtrid </t>
        </r>
        <r>
          <rPr>
            <b/>
            <sz val="12"/>
            <color indexed="81"/>
            <rFont val="Tahoma"/>
            <family val="2"/>
          </rPr>
          <t>a</t>
        </r>
        <r>
          <rPr>
            <sz val="12"/>
            <color indexed="81"/>
            <rFont val="Tahoma"/>
            <family val="2"/>
          </rPr>
          <t xml:space="preserve">, </t>
        </r>
        <r>
          <rPr>
            <b/>
            <sz val="12"/>
            <color indexed="81"/>
            <rFont val="Tahoma"/>
            <family val="2"/>
          </rPr>
          <t>b</t>
        </r>
        <r>
          <rPr>
            <sz val="12"/>
            <color indexed="81"/>
            <rFont val="Tahoma"/>
            <family val="2"/>
          </rPr>
          <t xml:space="preserve">, </t>
        </r>
        <r>
          <rPr>
            <b/>
            <sz val="12"/>
            <color indexed="81"/>
            <rFont val="Tahoma"/>
            <family val="2"/>
          </rPr>
          <t>c</t>
        </r>
        <r>
          <rPr>
            <sz val="12"/>
            <color indexed="81"/>
            <rFont val="Tahoma"/>
            <family val="2"/>
          </rPr>
          <t xml:space="preserve">, </t>
        </r>
        <r>
          <rPr>
            <b/>
            <sz val="12"/>
            <color indexed="81"/>
            <rFont val="Tahoma"/>
            <family val="2"/>
          </rPr>
          <t>x</t>
        </r>
        <r>
          <rPr>
            <sz val="12"/>
            <color indexed="81"/>
            <rFont val="Tahoma"/>
            <family val="2"/>
          </rPr>
          <t xml:space="preserve"> ja </t>
        </r>
        <r>
          <rPr>
            <b/>
            <sz val="12"/>
            <color indexed="81"/>
            <rFont val="Tahoma"/>
            <family val="2"/>
          </rPr>
          <t>y</t>
        </r>
        <r>
          <rPr>
            <sz val="12"/>
            <color indexed="81"/>
            <rFont val="Tahoma"/>
            <family val="2"/>
          </rPr>
          <t xml:space="preserve"> ning valemeid tulbas </t>
        </r>
        <r>
          <rPr>
            <b/>
            <sz val="12"/>
            <color indexed="81"/>
            <rFont val="Tahoma"/>
            <family val="2"/>
          </rPr>
          <t>Exceli valem</t>
        </r>
        <r>
          <rPr>
            <sz val="12"/>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Jüri Vilipõld</author>
  </authors>
  <commentList>
    <comment ref="E6" authorId="0" shapeId="0" xr:uid="{00000000-0006-0000-0C00-000001000000}">
      <text>
        <r>
          <rPr>
            <sz val="12"/>
            <color indexed="81"/>
            <rFont val="Tahoma"/>
            <family val="2"/>
            <charset val="186"/>
          </rPr>
          <t xml:space="preserve">Kopeeri valemid </t>
        </r>
      </text>
    </comment>
    <comment ref="H6" authorId="0" shapeId="0" xr:uid="{00000000-0006-0000-0C00-000002000000}">
      <text>
        <r>
          <rPr>
            <sz val="12"/>
            <color indexed="81"/>
            <rFont val="Tahoma"/>
            <family val="2"/>
            <charset val="186"/>
          </rPr>
          <t xml:space="preserve">Kopeeri valemid </t>
        </r>
      </text>
    </comment>
  </commentList>
</comments>
</file>

<file path=xl/sharedStrings.xml><?xml version="1.0" encoding="utf-8"?>
<sst xmlns="http://schemas.openxmlformats.org/spreadsheetml/2006/main" count="376" uniqueCount="256">
  <si>
    <t>Märkandmete tüübid</t>
  </si>
  <si>
    <t>Tabelirakendustes eristatakse järgmisi andmetüüpe:</t>
  </si>
  <si>
    <t xml:space="preserve"> arvud </t>
  </si>
  <si>
    <t>tekstid</t>
  </si>
  <si>
    <t>Peeter</t>
  </si>
  <si>
    <t>Kask</t>
  </si>
  <si>
    <t>qwertyuy</t>
  </si>
  <si>
    <t>ajaväärtused</t>
  </si>
  <si>
    <t>tõeväärtused</t>
  </si>
  <si>
    <t>258,1</t>
  </si>
  <si>
    <t>Eraldajad sõltuvalt süsteemi keeleseadetest</t>
  </si>
  <si>
    <t>Liik</t>
  </si>
  <si>
    <t>Eesti/Vene</t>
  </si>
  <si>
    <t>USA/Inglise</t>
  </si>
  <si>
    <t>eraldaja</t>
  </si>
  <si>
    <t>näide</t>
  </si>
  <si>
    <t>Arvud</t>
  </si>
  <si>
    <t>koma</t>
  </si>
  <si>
    <r>
      <t>13</t>
    </r>
    <r>
      <rPr>
        <b/>
        <sz val="12"/>
        <color indexed="10"/>
        <rFont val="Arial Black"/>
        <family val="2"/>
      </rPr>
      <t>,</t>
    </r>
    <r>
      <rPr>
        <b/>
        <sz val="12"/>
        <rFont val="Arial"/>
        <family val="2"/>
      </rPr>
      <t>05</t>
    </r>
  </si>
  <si>
    <t>punkt</t>
  </si>
  <si>
    <r>
      <t>13</t>
    </r>
    <r>
      <rPr>
        <b/>
        <sz val="12"/>
        <color indexed="12"/>
        <rFont val="Arial Black"/>
        <family val="2"/>
      </rPr>
      <t>.</t>
    </r>
    <r>
      <rPr>
        <b/>
        <sz val="12"/>
        <rFont val="Arial"/>
        <family val="2"/>
      </rPr>
      <t>05</t>
    </r>
  </si>
  <si>
    <t>Kuupäevad</t>
  </si>
  <si>
    <r>
      <t>13</t>
    </r>
    <r>
      <rPr>
        <b/>
        <sz val="12"/>
        <color indexed="10"/>
        <rFont val="Arial Black"/>
        <family val="2"/>
      </rPr>
      <t>.</t>
    </r>
    <r>
      <rPr>
        <b/>
        <sz val="12"/>
        <rFont val="Arial"/>
        <family val="2"/>
      </rPr>
      <t>05</t>
    </r>
    <r>
      <rPr>
        <b/>
        <sz val="12"/>
        <color indexed="10"/>
        <rFont val="Arial Black"/>
        <family val="2"/>
      </rPr>
      <t>.</t>
    </r>
    <r>
      <rPr>
        <b/>
        <sz val="12"/>
        <rFont val="Arial"/>
        <family val="2"/>
      </rPr>
      <t>2002</t>
    </r>
  </si>
  <si>
    <t>kaldkriips</t>
  </si>
  <si>
    <r>
      <t>05</t>
    </r>
    <r>
      <rPr>
        <b/>
        <sz val="12"/>
        <color indexed="12"/>
        <rFont val="Arial Black"/>
        <family val="2"/>
      </rPr>
      <t>/</t>
    </r>
    <r>
      <rPr>
        <b/>
        <sz val="12"/>
        <rFont val="Arial"/>
        <family val="2"/>
      </rPr>
      <t>13</t>
    </r>
    <r>
      <rPr>
        <b/>
        <sz val="12"/>
        <color indexed="12"/>
        <rFont val="Arial Black"/>
        <family val="2"/>
      </rPr>
      <t>/</t>
    </r>
    <r>
      <rPr>
        <b/>
        <sz val="12"/>
        <rFont val="Arial"/>
        <family val="2"/>
      </rPr>
      <t>01</t>
    </r>
  </si>
  <si>
    <t>Kellaajad</t>
  </si>
  <si>
    <t>koolon</t>
  </si>
  <si>
    <r>
      <t>14</t>
    </r>
    <r>
      <rPr>
        <b/>
        <sz val="12"/>
        <color indexed="10"/>
        <rFont val="Arial Black"/>
        <family val="2"/>
      </rPr>
      <t>:</t>
    </r>
    <r>
      <rPr>
        <b/>
        <sz val="12"/>
        <rFont val="Arial"/>
        <family val="2"/>
      </rPr>
      <t>28</t>
    </r>
    <r>
      <rPr>
        <b/>
        <sz val="12"/>
        <color indexed="10"/>
        <rFont val="Arial Black"/>
        <family val="2"/>
      </rPr>
      <t>:</t>
    </r>
    <r>
      <rPr>
        <b/>
        <sz val="12"/>
        <rFont val="Arial"/>
        <family val="2"/>
      </rPr>
      <t>15</t>
    </r>
  </si>
  <si>
    <r>
      <t>14</t>
    </r>
    <r>
      <rPr>
        <b/>
        <sz val="12"/>
        <color indexed="12"/>
        <rFont val="Arial Black"/>
        <family val="2"/>
      </rPr>
      <t>:</t>
    </r>
    <r>
      <rPr>
        <b/>
        <sz val="12"/>
        <rFont val="Arial"/>
        <family val="2"/>
      </rPr>
      <t>28</t>
    </r>
    <r>
      <rPr>
        <b/>
        <sz val="12"/>
        <color indexed="12"/>
        <rFont val="Arial Black"/>
        <family val="2"/>
      </rPr>
      <t>:</t>
    </r>
    <r>
      <rPr>
        <b/>
        <sz val="12"/>
        <rFont val="Arial"/>
        <family val="2"/>
      </rPr>
      <t>15</t>
    </r>
  </si>
  <si>
    <t>Loetelud</t>
  </si>
  <si>
    <t>semikoolon</t>
  </si>
  <si>
    <r>
      <t>a</t>
    </r>
    <r>
      <rPr>
        <b/>
        <sz val="12"/>
        <color indexed="10"/>
        <rFont val="Arial Black"/>
        <family val="2"/>
      </rPr>
      <t>;</t>
    </r>
    <r>
      <rPr>
        <b/>
        <sz val="12"/>
        <rFont val="Arial"/>
        <family val="2"/>
      </rPr>
      <t xml:space="preserve"> b</t>
    </r>
    <r>
      <rPr>
        <b/>
        <sz val="12"/>
        <color indexed="10"/>
        <rFont val="Arial Black"/>
        <family val="2"/>
      </rPr>
      <t>;</t>
    </r>
    <r>
      <rPr>
        <b/>
        <sz val="12"/>
        <rFont val="Arial"/>
        <family val="2"/>
      </rPr>
      <t xml:space="preserve"> c</t>
    </r>
  </si>
  <si>
    <r>
      <t>a</t>
    </r>
    <r>
      <rPr>
        <b/>
        <sz val="12"/>
        <color indexed="12"/>
        <rFont val="Arial Black"/>
        <family val="2"/>
      </rPr>
      <t>,</t>
    </r>
    <r>
      <rPr>
        <b/>
        <sz val="12"/>
        <rFont val="Arial"/>
        <family val="2"/>
      </rPr>
      <t xml:space="preserve"> b</t>
    </r>
    <r>
      <rPr>
        <b/>
        <sz val="12"/>
        <color indexed="12"/>
        <rFont val="Arial Black"/>
        <family val="2"/>
      </rPr>
      <t>,</t>
    </r>
    <r>
      <rPr>
        <b/>
        <sz val="12"/>
        <rFont val="Arial"/>
        <family val="2"/>
      </rPr>
      <t xml:space="preserve"> c</t>
    </r>
  </si>
  <si>
    <r>
      <t xml:space="preserve">NB! </t>
    </r>
    <r>
      <rPr>
        <b/>
        <sz val="11"/>
        <rFont val="Arial"/>
        <family val="2"/>
      </rPr>
      <t xml:space="preserve">Keeleseadeid saab muuta  Windowsis  </t>
    </r>
    <r>
      <rPr>
        <b/>
        <sz val="11"/>
        <color indexed="12"/>
        <rFont val="Arial"/>
        <family val="2"/>
      </rPr>
      <t>Control Panel'is</t>
    </r>
  </si>
  <si>
    <t>aaa</t>
  </si>
  <si>
    <t>bbb</t>
  </si>
  <si>
    <t>Arvandmed, -avaldised ja -funktsioonid</t>
  </si>
  <si>
    <r>
      <t xml:space="preserve">Lahtritesse sisestatavad </t>
    </r>
    <r>
      <rPr>
        <b/>
        <sz val="12"/>
        <color indexed="12"/>
        <rFont val="Arial"/>
        <family val="2"/>
      </rPr>
      <t xml:space="preserve">arvud </t>
    </r>
    <r>
      <rPr>
        <sz val="12"/>
        <rFont val="Arial"/>
        <family val="2"/>
      </rPr>
      <t>võivad lisaks numbritele sisaldada ainult järgmisi märke</t>
    </r>
  </si>
  <si>
    <t>Märk</t>
  </si>
  <si>
    <t>Tähendus ja kasutamine</t>
  </si>
  <si>
    <t>Näide</t>
  </si>
  <si>
    <t>Proov</t>
  </si>
  <si>
    <r>
      <t>-</t>
    </r>
    <r>
      <rPr>
        <sz val="12"/>
        <rFont val="Arial"/>
        <family val="2"/>
      </rPr>
      <t xml:space="preserve"> ja </t>
    </r>
    <r>
      <rPr>
        <b/>
        <sz val="12"/>
        <rFont val="Arial"/>
        <family val="2"/>
      </rPr>
      <t>+</t>
    </r>
  </si>
  <si>
    <t>Arvu märk. + ei ole vajalik ning seda ei kuvata: -678,54    +137</t>
  </si>
  <si>
    <t>,</t>
  </si>
  <si>
    <t>Murdosa eraldaja:     562,75     ,75 =&gt; 0,75    75, =&gt; 75</t>
  </si>
  <si>
    <r>
      <t>e</t>
    </r>
    <r>
      <rPr>
        <sz val="12"/>
        <rFont val="Arial"/>
        <family val="2"/>
      </rPr>
      <t xml:space="preserve"> või</t>
    </r>
    <r>
      <rPr>
        <b/>
        <sz val="12"/>
        <rFont val="Arial"/>
        <family val="2"/>
      </rPr>
      <t xml:space="preserve"> E</t>
    </r>
  </si>
  <si>
    <r>
      <t>Eksponendi eraldaja: 2,1e6 =&gt; 2,1·10</t>
    </r>
    <r>
      <rPr>
        <vertAlign val="superscript"/>
        <sz val="12"/>
        <rFont val="Arial"/>
        <family val="2"/>
      </rPr>
      <t>6</t>
    </r>
    <r>
      <rPr>
        <sz val="12"/>
        <rFont val="Arial"/>
        <family val="2"/>
      </rPr>
      <t xml:space="preserve">  4e-8 =&gt; 2,38·10</t>
    </r>
    <r>
      <rPr>
        <vertAlign val="superscript"/>
        <sz val="12"/>
        <rFont val="Arial"/>
        <family val="2"/>
      </rPr>
      <t>-8</t>
    </r>
    <r>
      <rPr>
        <sz val="12"/>
        <rFont val="Arial"/>
        <family val="2"/>
      </rPr>
      <t xml:space="preserve">        </t>
    </r>
  </si>
  <si>
    <t>( )</t>
  </si>
  <si>
    <t>Negatiivse arvu alternatiivesitus: (562,75) =&gt; -562,75</t>
  </si>
  <si>
    <t>=</t>
  </si>
  <si>
    <t>Valemi erijuht: =562,75 =&gt; 562,75     =-562,75  =&gt; -562,75</t>
  </si>
  <si>
    <t>€</t>
  </si>
  <si>
    <r>
      <t>Rahavormingu tunnus:  562,75</t>
    </r>
    <r>
      <rPr>
        <sz val="12"/>
        <rFont val="Arial"/>
        <family val="2"/>
        <charset val="186"/>
      </rPr>
      <t>€</t>
    </r>
    <r>
      <rPr>
        <sz val="12"/>
        <rFont val="Arial"/>
        <family val="2"/>
      </rPr>
      <t xml:space="preserve"> </t>
    </r>
  </si>
  <si>
    <t>%</t>
  </si>
  <si>
    <t xml:space="preserve">Protsenditehe:   18% =&gt; 0,18. Eelnev väärtus jagatakse 100-ga </t>
  </si>
  <si>
    <t>tühik</t>
  </si>
  <si>
    <t>Kolmikute eraldaja arvu täisosas:  3 456 562,75</t>
  </si>
  <si>
    <t>/</t>
  </si>
  <si>
    <t>Tavaline murd: 562 3/4 =&gt; 562,75</t>
  </si>
  <si>
    <t>Aritmeetikatehted ja nende prioriteedid</t>
  </si>
  <si>
    <t>Prioriteet</t>
  </si>
  <si>
    <t>Tehe</t>
  </si>
  <si>
    <t>Kommentaar</t>
  </si>
  <si>
    <r>
      <t>protsent</t>
    </r>
    <r>
      <rPr>
        <sz val="12"/>
        <rFont val="Arial"/>
        <family val="2"/>
      </rPr>
      <t xml:space="preserve">:   </t>
    </r>
    <r>
      <rPr>
        <b/>
        <sz val="12"/>
        <color indexed="12"/>
        <rFont val="Arial"/>
        <family val="2"/>
      </rPr>
      <t>18% = 0,18       10%*130 = 13</t>
    </r>
  </si>
  <si>
    <t>^</t>
  </si>
  <si>
    <r>
      <t>astendamine</t>
    </r>
    <r>
      <rPr>
        <sz val="12"/>
        <rFont val="Arial"/>
        <family val="2"/>
      </rPr>
      <t xml:space="preserve"> (Alt+94):</t>
    </r>
    <r>
      <rPr>
        <b/>
        <sz val="12"/>
        <rFont val="Arial"/>
        <family val="2"/>
      </rPr>
      <t xml:space="preserve"> </t>
    </r>
    <r>
      <rPr>
        <b/>
        <sz val="12"/>
        <color indexed="12"/>
        <rFont val="Arial"/>
        <family val="2"/>
      </rPr>
      <t>(x+2)^3      (x+2)^(1/3)</t>
    </r>
  </si>
  <si>
    <r>
      <t xml:space="preserve">* </t>
    </r>
    <r>
      <rPr>
        <sz val="12"/>
        <color indexed="8"/>
        <rFont val="Arial"/>
        <family val="2"/>
      </rPr>
      <t>,</t>
    </r>
    <r>
      <rPr>
        <sz val="12"/>
        <color indexed="10"/>
        <rFont val="Arial"/>
        <family val="2"/>
      </rPr>
      <t xml:space="preserve"> </t>
    </r>
    <r>
      <rPr>
        <b/>
        <sz val="12"/>
        <color indexed="10"/>
        <rFont val="Arial"/>
        <family val="2"/>
      </rPr>
      <t xml:space="preserve"> /</t>
    </r>
  </si>
  <si>
    <r>
      <t>korrutamine</t>
    </r>
    <r>
      <rPr>
        <sz val="12"/>
        <rFont val="Arial"/>
        <family val="2"/>
      </rPr>
      <t xml:space="preserve">,  </t>
    </r>
    <r>
      <rPr>
        <b/>
        <sz val="12"/>
        <rFont val="Arial"/>
        <family val="2"/>
      </rPr>
      <t>jagamine</t>
    </r>
    <r>
      <rPr>
        <sz val="12"/>
        <rFont val="Arial"/>
        <family val="2"/>
      </rPr>
      <t xml:space="preserve">: </t>
    </r>
    <r>
      <rPr>
        <b/>
        <sz val="12"/>
        <color indexed="12"/>
        <rFont val="Arial"/>
        <family val="2"/>
      </rPr>
      <t>a*b    a/b     2*(a+b)/d</t>
    </r>
  </si>
  <si>
    <t xml:space="preserve"> + , -</t>
  </si>
  <si>
    <r>
      <t>liitmine</t>
    </r>
    <r>
      <rPr>
        <sz val="12"/>
        <rFont val="Arial"/>
        <family val="2"/>
      </rPr>
      <t xml:space="preserve">, </t>
    </r>
    <r>
      <rPr>
        <b/>
        <sz val="12"/>
        <rFont val="Arial"/>
        <family val="2"/>
      </rPr>
      <t>lahutamine</t>
    </r>
    <r>
      <rPr>
        <sz val="12"/>
        <rFont val="Arial"/>
        <family val="2"/>
      </rPr>
      <t xml:space="preserve">:  </t>
    </r>
    <r>
      <rPr>
        <b/>
        <sz val="12"/>
        <color indexed="12"/>
        <rFont val="Arial"/>
        <family val="2"/>
      </rPr>
      <t xml:space="preserve">a+b   a-b  </t>
    </r>
  </si>
  <si>
    <t>Arvude põhivormingud (esitusviisid)</t>
  </si>
  <si>
    <t>Nimetus ja 
kood</t>
  </si>
  <si>
    <t xml:space="preserve">Tähendus, arvude esitusviis </t>
  </si>
  <si>
    <t>Näited</t>
  </si>
  <si>
    <t>General</t>
  </si>
  <si>
    <t xml:space="preserve">Üldine. Kehtib, kui lahtrile pole määratud mingit teist vormingud. 
Väärtus kuvatakse sellisel kujul nagu ta sisestatakse või saadakse valemist.    </t>
  </si>
  <si>
    <t>Number
0,00…</t>
  </si>
  <si>
    <t xml:space="preserve">Püsikoma. Määrab murdosa pikkuse d. 
Arv 562,725: d=2 =&gt; 562,73;  d=5 =&gt; 562,72500;  d=0 =&gt; 563     </t>
  </si>
  <si>
    <t>Scientific
 0,00...E+00</t>
  </si>
  <si>
    <t xml:space="preserve">Ujukomaarv ehk eksponent:    5,6275E+02 </t>
  </si>
  <si>
    <t>Currency
 # ##0,00 kr</t>
  </si>
  <si>
    <r>
      <t xml:space="preserve">Raha.  54 562,40 </t>
    </r>
    <r>
      <rPr>
        <sz val="11"/>
        <rFont val="Arial"/>
        <family val="2"/>
        <charset val="186"/>
      </rPr>
      <t>€</t>
    </r>
    <r>
      <rPr>
        <sz val="11"/>
        <rFont val="Arial"/>
        <family val="2"/>
      </rPr>
      <t xml:space="preserve">. Arvu järele lisatakse </t>
    </r>
    <r>
      <rPr>
        <sz val="11"/>
        <rFont val="Arial"/>
        <family val="2"/>
        <charset val="186"/>
      </rPr>
      <t>€</t>
    </r>
    <r>
      <rPr>
        <sz val="11"/>
        <rFont val="Arial"/>
        <family val="2"/>
      </rPr>
      <t>, murdosas 2 kohta, kolmikud täisosas eraldatakse tühikutega.</t>
    </r>
  </si>
  <si>
    <t>Percentage 
0,0...%</t>
  </si>
  <si>
    <t xml:space="preserve">Protsent:  18%. Väärtus kuvatakse korrutatuna 100-ga, lisatakse %. 
Säilitatav väärtus ei muutu.  </t>
  </si>
  <si>
    <t>Text 
@</t>
  </si>
  <si>
    <t xml:space="preserve">Tekst. Ka arvu käsitletakse tekstina. Kui vorming on määratud enne sisestamist, säilitakse kõik märgid. </t>
  </si>
  <si>
    <t>3562,725</t>
  </si>
  <si>
    <t xml:space="preserve">Custom 
</t>
  </si>
  <si>
    <t>Kasutajavorming. Luuakse olemasolevate vormingute alusel. Näiteks vorming 0,00” cm” kuvab arvu järel sümbolid  cm.</t>
  </si>
  <si>
    <t>Kolmnurga ja selle siseringi pindalad</t>
  </si>
  <si>
    <r>
      <t>1) Kolmnurga karakteristikud:</t>
    </r>
    <r>
      <rPr>
        <b/>
        <sz val="14"/>
        <rFont val="Arial"/>
        <family val="2"/>
      </rPr>
      <t xml:space="preserve"> aadressid</t>
    </r>
  </si>
  <si>
    <t>a</t>
  </si>
  <si>
    <t>b</t>
  </si>
  <si>
    <t>c</t>
  </si>
  <si>
    <t>S</t>
  </si>
  <si>
    <t>Sr</t>
  </si>
  <si>
    <t>p</t>
  </si>
  <si>
    <t>r</t>
  </si>
  <si>
    <t>Abisuurustena tuleks leida pool kolmnurga ümbermõõdust ja siseringi raadius (vt. valemeid).</t>
  </si>
  <si>
    <t>Valemid arvutatakse ümber iga kord, kui mingi lahtri väärtus muutub (kui Exceli seadetes on nii määratud).</t>
  </si>
  <si>
    <r>
      <t>2) Kolmnurga karakteristikud:</t>
    </r>
    <r>
      <rPr>
        <b/>
        <sz val="14"/>
        <color indexed="12"/>
        <rFont val="Arial"/>
        <family val="2"/>
      </rPr>
      <t xml:space="preserve"> nimed</t>
    </r>
  </si>
  <si>
    <t xml:space="preserve">   Nime määramine üksikule lahtrile</t>
  </si>
  <si>
    <t xml:space="preserve">   Nimede määramine korraga mitmele lahtrile</t>
  </si>
  <si>
    <t>Matemaatikafunktsioonid</t>
  </si>
  <si>
    <t>Arvavaldised ja -funktsioonid</t>
  </si>
  <si>
    <t>x</t>
  </si>
  <si>
    <t>y</t>
  </si>
  <si>
    <t>Nr</t>
  </si>
  <si>
    <t>Exceli valem</t>
  </si>
  <si>
    <t>Valem</t>
  </si>
  <si>
    <t>Vastus</t>
  </si>
  <si>
    <t>1 liiter</t>
  </si>
  <si>
    <t>2 liitrit</t>
  </si>
  <si>
    <t>Bensiini hind</t>
  </si>
  <si>
    <t>Täisosa</t>
  </si>
  <si>
    <t>Ümardatud</t>
  </si>
  <si>
    <t>Kuumakse</t>
  </si>
  <si>
    <t>Aastamakse</t>
  </si>
  <si>
    <t>Aasta</t>
  </si>
  <si>
    <t>https://www.merit.ee/tarkvara-hinnakiri/</t>
  </si>
  <si>
    <t>Merit Aktiva 100 dokumendi pakett*</t>
  </si>
  <si>
    <t>tasuta</t>
  </si>
  <si>
    <t>kuude kaupa</t>
  </si>
  <si>
    <t>KM-ga</t>
  </si>
  <si>
    <t>Merit Aktiva Standard</t>
  </si>
  <si>
    <t>Merit Aktiva Pro</t>
  </si>
  <si>
    <t>Merit Aktiva Premium</t>
  </si>
  <si>
    <t>Lisakasutaja müügi tegemise õigusega</t>
  </si>
  <si>
    <t>Täisõigustega lisakasutaja</t>
  </si>
  <si>
    <t>Müügi- ja ostuarvete import XML failist (ühe firma litsents)</t>
  </si>
  <si>
    <t>Hinnad on käibemaksuta.</t>
  </si>
  <si>
    <t>Käibemaks</t>
  </si>
  <si>
    <t>Kuu makse</t>
  </si>
  <si>
    <t>Nimede määramine ja kasutamine</t>
  </si>
  <si>
    <t>nimekast valemirea vasakus servas</t>
  </si>
  <si>
    <t>Formulas - Define Name</t>
  </si>
  <si>
    <t>Formulas - Name Manager</t>
  </si>
  <si>
    <t>Formulas - Create from Selection</t>
  </si>
  <si>
    <t xml:space="preserve">ainekood </t>
  </si>
  <si>
    <t xml:space="preserve">aine nimetus </t>
  </si>
  <si>
    <t xml:space="preserve">EAP </t>
  </si>
  <si>
    <t xml:space="preserve">näd. tunnid </t>
  </si>
  <si>
    <t xml:space="preserve">lo </t>
  </si>
  <si>
    <t xml:space="preserve">pr </t>
  </si>
  <si>
    <t xml:space="preserve">ha </t>
  </si>
  <si>
    <t xml:space="preserve">E/A/H </t>
  </si>
  <si>
    <t>õpet. sem.</t>
  </si>
  <si>
    <t>Hinne</t>
  </si>
  <si>
    <t xml:space="preserve">IDK1615 </t>
  </si>
  <si>
    <t xml:space="preserve">Andmetöötlus </t>
  </si>
  <si>
    <t xml:space="preserve">E </t>
  </si>
  <si>
    <t>SK</t>
  </si>
  <si>
    <t>EAP kokku</t>
  </si>
  <si>
    <t xml:space="preserve">TAF0055 </t>
  </si>
  <si>
    <t xml:space="preserve">Maksundus </t>
  </si>
  <si>
    <t>S2</t>
  </si>
  <si>
    <t xml:space="preserve">TMJ0210 </t>
  </si>
  <si>
    <t xml:space="preserve">Rahvusvaheline äritegevus </t>
  </si>
  <si>
    <t xml:space="preserve">H </t>
  </si>
  <si>
    <t>Ainete arv</t>
  </si>
  <si>
    <t>Ainepunkte</t>
  </si>
  <si>
    <t>Semestrid</t>
  </si>
  <si>
    <t xml:space="preserve">TMK0050 </t>
  </si>
  <si>
    <t xml:space="preserve">Ärieetika </t>
  </si>
  <si>
    <t>K2</t>
  </si>
  <si>
    <t>K</t>
  </si>
  <si>
    <t xml:space="preserve">TMM0430 </t>
  </si>
  <si>
    <t xml:space="preserve">Ärisuhtlus inglise keeles </t>
  </si>
  <si>
    <t>H?</t>
  </si>
  <si>
    <t>K1</t>
  </si>
  <si>
    <t xml:space="preserve">TMT0030 </t>
  </si>
  <si>
    <t xml:space="preserve">Ergonoomika ja tervis </t>
  </si>
  <si>
    <t>A*</t>
  </si>
  <si>
    <t xml:space="preserve">HLI0070 </t>
  </si>
  <si>
    <t xml:space="preserve">Akadeemiline suhtlus inglise keeles </t>
  </si>
  <si>
    <t>KOKKU</t>
  </si>
  <si>
    <t xml:space="preserve">IDU1603 </t>
  </si>
  <si>
    <t xml:space="preserve">Sissejuhatus infosüsteemidesse </t>
  </si>
  <si>
    <t>S1</t>
  </si>
  <si>
    <t xml:space="preserve">NSO0160 </t>
  </si>
  <si>
    <t xml:space="preserve">Füüsika mittefüüsikutele </t>
  </si>
  <si>
    <t xml:space="preserve">TMT0240 </t>
  </si>
  <si>
    <t xml:space="preserve">Risk ja ohutus logistikas </t>
  </si>
  <si>
    <t xml:space="preserve">TSK0014 </t>
  </si>
  <si>
    <t xml:space="preserve">Kriitiline mõtlemine ja argumenteerimine </t>
  </si>
  <si>
    <t xml:space="preserve">TSS0004 </t>
  </si>
  <si>
    <t xml:space="preserve">Majandus. Linn. Ühiskond </t>
  </si>
  <si>
    <t>S*</t>
  </si>
  <si>
    <t xml:space="preserve">YTD0017 </t>
  </si>
  <si>
    <t xml:space="preserve">Teaduspõhise tervisekäitumise alused </t>
  </si>
  <si>
    <t xml:space="preserve">A </t>
  </si>
  <si>
    <t>*K*</t>
  </si>
  <si>
    <t xml:space="preserve">TEM0320 </t>
  </si>
  <si>
    <t xml:space="preserve">Majandusmatemaatika </t>
  </si>
  <si>
    <t xml:space="preserve">TER0550 </t>
  </si>
  <si>
    <t xml:space="preserve">Raha, finantsinstitutsioonid ja turud </t>
  </si>
  <si>
    <t>? - üks suvaline sümbol</t>
  </si>
  <si>
    <t xml:space="preserve">TES0020 </t>
  </si>
  <si>
    <t xml:space="preserve">Statistika </t>
  </si>
  <si>
    <t>* - suvaline hulk suvalisi sümboleid</t>
  </si>
  <si>
    <t xml:space="preserve">TET0010 </t>
  </si>
  <si>
    <t xml:space="preserve">Mikroökonoomika I </t>
  </si>
  <si>
    <t xml:space="preserve">TET0020 </t>
  </si>
  <si>
    <t xml:space="preserve">Makroökonoomika I </t>
  </si>
  <si>
    <t xml:space="preserve">TME0070 </t>
  </si>
  <si>
    <t xml:space="preserve">Keskkonna ja säästva arengu ökonoomika </t>
  </si>
  <si>
    <t xml:space="preserve">HOE6060 </t>
  </si>
  <si>
    <t xml:space="preserve">Lepingu- ja ühinguõigus </t>
  </si>
  <si>
    <t xml:space="preserve">TAF0070 </t>
  </si>
  <si>
    <t xml:space="preserve">Finantsarvestuse alused </t>
  </si>
  <si>
    <t xml:space="preserve">TER0440 </t>
  </si>
  <si>
    <t xml:space="preserve">Rahanduse alused </t>
  </si>
  <si>
    <t xml:space="preserve">TMJ0140 </t>
  </si>
  <si>
    <t xml:space="preserve">Ettevõtluse alused </t>
  </si>
  <si>
    <t xml:space="preserve">TMJ0230 </t>
  </si>
  <si>
    <t xml:space="preserve">Ärilogistika ja varude juhtimine </t>
  </si>
  <si>
    <t xml:space="preserve">TMM0100 </t>
  </si>
  <si>
    <t xml:space="preserve">Turundus </t>
  </si>
  <si>
    <t xml:space="preserve">TMO0010 </t>
  </si>
  <si>
    <t xml:space="preserve">Juhtimine </t>
  </si>
  <si>
    <t xml:space="preserve">TMO0150 </t>
  </si>
  <si>
    <t xml:space="preserve">Äriuuringute alused </t>
  </si>
  <si>
    <t xml:space="preserve">TAF0080 </t>
  </si>
  <si>
    <t xml:space="preserve">Finantsarvestus finantsjuhile </t>
  </si>
  <si>
    <t xml:space="preserve">TER0560 </t>
  </si>
  <si>
    <t xml:space="preserve">Finantsjuhtimine </t>
  </si>
  <si>
    <t xml:space="preserve">TER0570 </t>
  </si>
  <si>
    <t xml:space="preserve">Finantsmodelleerimine </t>
  </si>
  <si>
    <t xml:space="preserve">TES0040 </t>
  </si>
  <si>
    <t xml:space="preserve">Ökonomeetria </t>
  </si>
  <si>
    <t xml:space="preserve">TAF0075 </t>
  </si>
  <si>
    <t xml:space="preserve">Arvestuse infosüsteemide alused </t>
  </si>
  <si>
    <t xml:space="preserve">TAK0010 </t>
  </si>
  <si>
    <t xml:space="preserve">Juhtimisarvestus </t>
  </si>
  <si>
    <t xml:space="preserve">TAK0050 </t>
  </si>
  <si>
    <t xml:space="preserve">Kuluarvestus </t>
  </si>
  <si>
    <t xml:space="preserve">TMJ0190 </t>
  </si>
  <si>
    <t xml:space="preserve">Start-up ettevõtlus </t>
  </si>
  <si>
    <t xml:space="preserve">TMJ0220 </t>
  </si>
  <si>
    <t xml:space="preserve">Tarneahela protsessid </t>
  </si>
  <si>
    <t xml:space="preserve">TMK2080 </t>
  </si>
  <si>
    <t xml:space="preserve">Projektijuhtimine </t>
  </si>
  <si>
    <t xml:space="preserve">TMO0040 </t>
  </si>
  <si>
    <t xml:space="preserve">Organisatsioonikäitumine </t>
  </si>
  <si>
    <t xml:space="preserve">TMO0300 </t>
  </si>
  <si>
    <t xml:space="preserve">Töökorraldus ja tasustamine </t>
  </si>
  <si>
    <t>Tüüpiline hinne</t>
  </si>
  <si>
    <t>LISAD</t>
  </si>
  <si>
    <t>P</t>
  </si>
  <si>
    <t>Lohista</t>
  </si>
  <si>
    <t>Nupud</t>
  </si>
  <si>
    <t>Objektimenüü</t>
  </si>
  <si>
    <t>KOPEERIMINE:</t>
  </si>
  <si>
    <t>Andmetöötlus</t>
  </si>
  <si>
    <t>loengu materjal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</si>
</sst>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8" formatCode="#,##0.00\ &quot;€&quot;;[Red]\-#,##0.00\ &quot;€&quot;"/>
    <numFmt numFmtId="44" formatCode="_-* #,##0.00\ &quot;€&quot;_-;\-* #,##0.00\ &quot;€&quot;_-;_-* &quot;-&quot;??\ &quot;€&quot;_-;_-@_-"/>
    <numFmt numFmtId="164" formatCode="dd/mm/yy\ h:mm"/>
    <numFmt numFmtId="165" formatCode="hh:mm:ss;@"/>
    <numFmt numFmtId="166" formatCode="[$-425]dddd\,\ d\.\ mmmm\ yyyy;@"/>
    <numFmt numFmtId="167" formatCode="_-[$€-2]\ * #,##0.00_-;\-[$€-2]\ * #,##0.00_-;_-[$€-2]\ * &quot;-&quot;??_-;_-@_-"/>
    <numFmt numFmtId="168" formatCode="_-* #,##0.00\ [$€-425]_-;\-* #,##0.00\ [$€-425]_-;_-* &quot;-&quot;??\ [$€-425]_-;_-@_-"/>
    <numFmt numFmtId="169" formatCode="0.0000E+00"/>
    <numFmt numFmtId="170" formatCode="0.00&quot; cm&quot;"/>
    <numFmt numFmtId="171" formatCode="0.00&quot; m&quot;"/>
    <numFmt numFmtId="172" formatCode="0.000"/>
  </numFmts>
  <fonts count="52" x14ac:knownFonts="1">
    <font>
      <sz val="11"/>
      <color theme="1"/>
      <name val="Calibri"/>
      <family val="2"/>
      <charset val="204"/>
      <scheme val="minor"/>
    </font>
    <font>
      <sz val="14"/>
      <name val="Arial"/>
      <family val="2"/>
      <charset val="186"/>
    </font>
    <font>
      <sz val="12"/>
      <name val="Arial"/>
      <family val="2"/>
      <charset val="186"/>
    </font>
    <font>
      <b/>
      <u/>
      <sz val="12"/>
      <color indexed="12"/>
      <name val="Arial"/>
      <family val="2"/>
    </font>
    <font>
      <b/>
      <sz val="16"/>
      <color indexed="12"/>
      <name val="Arial"/>
      <family val="2"/>
    </font>
    <font>
      <b/>
      <sz val="14"/>
      <name val="Arial"/>
      <family val="2"/>
    </font>
    <font>
      <sz val="11"/>
      <color theme="1"/>
      <name val="Calibri"/>
      <family val="2"/>
      <charset val="186"/>
      <scheme val="minor"/>
    </font>
    <font>
      <sz val="12"/>
      <color theme="1"/>
      <name val="Arial"/>
      <family val="2"/>
      <charset val="186"/>
    </font>
    <font>
      <b/>
      <sz val="12"/>
      <color indexed="12"/>
      <name val="Arial"/>
      <family val="2"/>
    </font>
    <font>
      <b/>
      <sz val="14"/>
      <color indexed="12"/>
      <name val="Arial Black"/>
      <family val="2"/>
    </font>
    <font>
      <b/>
      <sz val="12"/>
      <name val="Arial"/>
      <family val="2"/>
    </font>
    <font>
      <b/>
      <sz val="12"/>
      <color indexed="10"/>
      <name val="Arial Black"/>
      <family val="2"/>
    </font>
    <font>
      <b/>
      <sz val="12"/>
      <color indexed="12"/>
      <name val="Arial Black"/>
      <family val="2"/>
    </font>
    <font>
      <b/>
      <sz val="12"/>
      <color indexed="10"/>
      <name val="Arial"/>
      <family val="2"/>
    </font>
    <font>
      <b/>
      <sz val="11"/>
      <color indexed="10"/>
      <name val="Arial"/>
      <family val="2"/>
    </font>
    <font>
      <b/>
      <sz val="11"/>
      <name val="Arial"/>
      <family val="2"/>
    </font>
    <font>
      <b/>
      <sz val="11"/>
      <color indexed="12"/>
      <name val="Arial"/>
      <family val="2"/>
    </font>
    <font>
      <u/>
      <sz val="11"/>
      <color indexed="12"/>
      <name val="Arial"/>
      <family val="2"/>
    </font>
    <font>
      <b/>
      <sz val="14"/>
      <color indexed="12"/>
      <name val="Arial"/>
      <family val="2"/>
    </font>
    <font>
      <sz val="12"/>
      <name val="Arial"/>
      <family val="2"/>
    </font>
    <font>
      <vertAlign val="superscript"/>
      <sz val="12"/>
      <name val="Arial"/>
      <family val="2"/>
    </font>
    <font>
      <b/>
      <sz val="12"/>
      <name val="Arial"/>
      <family val="2"/>
      <charset val="186"/>
    </font>
    <font>
      <sz val="11"/>
      <name val="Arial"/>
      <family val="2"/>
    </font>
    <font>
      <sz val="12"/>
      <color indexed="8"/>
      <name val="Arial"/>
      <family val="2"/>
    </font>
    <font>
      <sz val="12"/>
      <color indexed="10"/>
      <name val="Arial"/>
      <family val="2"/>
    </font>
    <font>
      <b/>
      <u/>
      <sz val="11"/>
      <color indexed="12"/>
      <name val="Arial"/>
      <family val="2"/>
    </font>
    <font>
      <sz val="11"/>
      <name val="Arial"/>
      <family val="2"/>
      <charset val="186"/>
    </font>
    <font>
      <sz val="14"/>
      <name val="Arial"/>
      <family val="2"/>
    </font>
    <font>
      <b/>
      <sz val="16"/>
      <name val="Arial"/>
      <family val="2"/>
    </font>
    <font>
      <b/>
      <sz val="14"/>
      <color indexed="12"/>
      <name val="Arial"/>
      <family val="2"/>
      <charset val="186"/>
    </font>
    <font>
      <b/>
      <sz val="12"/>
      <color indexed="48"/>
      <name val="Arial"/>
      <family val="2"/>
      <charset val="186"/>
    </font>
    <font>
      <sz val="12"/>
      <color indexed="81"/>
      <name val="Tahoma"/>
      <family val="2"/>
      <charset val="186"/>
    </font>
    <font>
      <b/>
      <sz val="12"/>
      <color indexed="81"/>
      <name val="Tahoma"/>
      <family val="2"/>
      <charset val="186"/>
    </font>
    <font>
      <b/>
      <sz val="12"/>
      <color indexed="81"/>
      <name val="Tahoma"/>
      <family val="2"/>
    </font>
    <font>
      <sz val="12"/>
      <color indexed="81"/>
      <name val="Tahoma"/>
      <family val="2"/>
    </font>
    <font>
      <b/>
      <sz val="12"/>
      <color indexed="12"/>
      <name val="Tahoma"/>
      <family val="2"/>
    </font>
    <font>
      <b/>
      <sz val="11"/>
      <color indexed="12"/>
      <name val="Tahoma"/>
      <family val="2"/>
      <charset val="186"/>
    </font>
    <font>
      <b/>
      <sz val="12"/>
      <color indexed="10"/>
      <name val="Tahoma"/>
      <family val="2"/>
    </font>
    <font>
      <b/>
      <sz val="11"/>
      <color indexed="81"/>
      <name val="Tahoma"/>
      <family val="2"/>
    </font>
    <font>
      <sz val="11"/>
      <color indexed="81"/>
      <name val="Tahoma"/>
      <family val="2"/>
    </font>
    <font>
      <b/>
      <sz val="11"/>
      <color indexed="10"/>
      <name val="Tahoma"/>
      <family val="2"/>
    </font>
    <font>
      <b/>
      <sz val="12"/>
      <color indexed="48"/>
      <name val="Tahoma"/>
      <family val="2"/>
      <charset val="186"/>
    </font>
    <font>
      <b/>
      <i/>
      <sz val="12"/>
      <name val="Arial"/>
      <family val="2"/>
    </font>
    <font>
      <i/>
      <sz val="11"/>
      <color theme="1"/>
      <name val="Calibri"/>
      <family val="2"/>
      <charset val="186"/>
      <scheme val="minor"/>
    </font>
    <font>
      <b/>
      <sz val="11"/>
      <color theme="1"/>
      <name val="Calibri"/>
      <family val="2"/>
      <charset val="186"/>
      <scheme val="minor"/>
    </font>
    <font>
      <i/>
      <sz val="11"/>
      <color theme="1"/>
      <name val="Calibri"/>
      <family val="2"/>
      <scheme val="minor"/>
    </font>
    <font>
      <u/>
      <sz val="12"/>
      <color indexed="12"/>
      <name val="Arial"/>
      <family val="2"/>
      <charset val="186"/>
    </font>
    <font>
      <b/>
      <u/>
      <sz val="14"/>
      <color indexed="12"/>
      <name val="Arial"/>
      <family val="2"/>
      <charset val="186"/>
    </font>
    <font>
      <b/>
      <sz val="14"/>
      <name val="Arial"/>
      <family val="2"/>
      <charset val="186"/>
    </font>
    <font>
      <b/>
      <sz val="12"/>
      <name val="Arial"/>
      <family val="2"/>
      <charset val="204"/>
    </font>
    <font>
      <b/>
      <sz val="24"/>
      <color theme="1"/>
      <name val="Calibri"/>
      <family val="2"/>
      <charset val="204"/>
      <scheme val="minor"/>
    </font>
    <font>
      <b/>
      <i/>
      <sz val="24"/>
      <color theme="1"/>
      <name val="Calibri"/>
      <family val="2"/>
      <charset val="204"/>
      <scheme val="minor"/>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50"/>
        <bgColor indexed="64"/>
      </patternFill>
    </fill>
    <fill>
      <patternFill patternType="solid">
        <fgColor rgb="FFFFFF00"/>
        <bgColor indexed="64"/>
      </patternFill>
    </fill>
    <fill>
      <patternFill patternType="solid">
        <fgColor theme="4"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8">
    <xf numFmtId="0" fontId="0" fillId="0" borderId="0"/>
    <xf numFmtId="0" fontId="1" fillId="0" borderId="0"/>
    <xf numFmtId="0" fontId="3" fillId="0" borderId="0" applyNumberFormat="0" applyFill="0" applyBorder="0" applyAlignment="0" applyProtection="0">
      <alignment vertical="top"/>
      <protection locked="0"/>
    </xf>
    <xf numFmtId="0" fontId="6" fillId="0" borderId="0"/>
    <xf numFmtId="44" fontId="1" fillId="0" borderId="0" applyFont="0" applyFill="0" applyBorder="0" applyAlignment="0" applyProtection="0"/>
    <xf numFmtId="44" fontId="6" fillId="0" borderId="0" applyFont="0" applyFill="0" applyBorder="0" applyAlignment="0" applyProtection="0"/>
    <xf numFmtId="0" fontId="46" fillId="0" borderId="0" applyNumberFormat="0" applyFill="0" applyBorder="0" applyAlignment="0" applyProtection="0">
      <alignment vertical="top"/>
      <protection locked="0"/>
    </xf>
    <xf numFmtId="0" fontId="2" fillId="0" borderId="0"/>
  </cellStyleXfs>
  <cellXfs count="211">
    <xf numFmtId="0" fontId="0" fillId="0" borderId="0" xfId="0"/>
    <xf numFmtId="0" fontId="2" fillId="0" borderId="0" xfId="1" applyFont="1" applyAlignment="1">
      <alignment vertical="center"/>
    </xf>
    <xf numFmtId="0" fontId="3" fillId="0" borderId="0" xfId="2" applyFill="1" applyAlignment="1" applyProtection="1">
      <alignment vertical="center"/>
    </xf>
    <xf numFmtId="0" fontId="3" fillId="0" borderId="0" xfId="2" applyFill="1" applyAlignment="1" applyProtection="1">
      <alignment horizontal="center" vertical="center"/>
    </xf>
    <xf numFmtId="0" fontId="2" fillId="0" borderId="0" xfId="1" applyFont="1"/>
    <xf numFmtId="0" fontId="4" fillId="0" borderId="0" xfId="1" applyFont="1"/>
    <xf numFmtId="0" fontId="5" fillId="0" borderId="0" xfId="1" applyFont="1" applyAlignment="1">
      <alignment horizontal="left" indent="1"/>
    </xf>
    <xf numFmtId="0" fontId="3" fillId="0" borderId="0" xfId="2" applyFill="1" applyAlignment="1" applyProtection="1">
      <alignment horizontal="center"/>
    </xf>
    <xf numFmtId="0" fontId="2" fillId="0" borderId="1" xfId="1" applyFont="1" applyBorder="1"/>
    <xf numFmtId="11" fontId="2" fillId="0" borderId="1" xfId="1" applyNumberFormat="1" applyFont="1" applyBorder="1"/>
    <xf numFmtId="0" fontId="7" fillId="0" borderId="0" xfId="3" applyFont="1" applyAlignment="1">
      <alignment horizontal="center"/>
    </xf>
    <xf numFmtId="164" fontId="2" fillId="0" borderId="1" xfId="1" applyNumberFormat="1" applyFont="1" applyBorder="1"/>
    <xf numFmtId="14" fontId="2" fillId="0" borderId="1" xfId="1" applyNumberFormat="1" applyFont="1" applyBorder="1"/>
    <xf numFmtId="165" fontId="2" fillId="0" borderId="1" xfId="1" applyNumberFormat="1" applyFont="1" applyBorder="1"/>
    <xf numFmtId="0" fontId="2" fillId="0" borderId="0" xfId="1" applyFont="1" applyAlignment="1">
      <alignment horizontal="left" vertical="center" indent="2"/>
    </xf>
    <xf numFmtId="0" fontId="8" fillId="0" borderId="0" xfId="1" applyFont="1" applyAlignment="1">
      <alignment horizontal="left" vertical="center" indent="2"/>
    </xf>
    <xf numFmtId="166" fontId="2" fillId="0" borderId="0" xfId="1" applyNumberFormat="1" applyFont="1" applyAlignment="1">
      <alignment vertical="center"/>
    </xf>
    <xf numFmtId="0" fontId="9" fillId="0" borderId="0" xfId="1" applyFont="1"/>
    <xf numFmtId="0" fontId="11" fillId="0" borderId="6" xfId="1" applyFont="1" applyBorder="1" applyAlignment="1">
      <alignment horizontal="left" vertical="center" indent="1"/>
    </xf>
    <xf numFmtId="0" fontId="10" fillId="0" borderId="7" xfId="1" applyFont="1" applyBorder="1" applyAlignment="1">
      <alignment horizontal="center" vertical="center"/>
    </xf>
    <xf numFmtId="0" fontId="12" fillId="0" borderId="6" xfId="1" applyFont="1" applyBorder="1" applyAlignment="1">
      <alignment horizontal="left" vertical="center" indent="1"/>
    </xf>
    <xf numFmtId="0" fontId="10" fillId="0" borderId="8" xfId="1" applyFont="1" applyBorder="1" applyAlignment="1">
      <alignment horizontal="left" vertical="center" indent="1"/>
    </xf>
    <xf numFmtId="0" fontId="13" fillId="0" borderId="3" xfId="1" applyFont="1" applyBorder="1" applyAlignment="1">
      <alignment horizontal="left" vertical="center" indent="1"/>
    </xf>
    <xf numFmtId="0" fontId="10" fillId="0" borderId="4" xfId="1" quotePrefix="1" applyFont="1" applyBorder="1" applyAlignment="1">
      <alignment horizontal="center" vertical="center"/>
    </xf>
    <xf numFmtId="0" fontId="8" fillId="0" borderId="3" xfId="1" applyFont="1" applyBorder="1" applyAlignment="1">
      <alignment horizontal="left" vertical="center" indent="1"/>
    </xf>
    <xf numFmtId="0" fontId="10" fillId="0" borderId="9" xfId="1" applyFont="1" applyBorder="1" applyAlignment="1">
      <alignment horizontal="left" vertical="center" indent="1"/>
    </xf>
    <xf numFmtId="0" fontId="13" fillId="0" borderId="10" xfId="1" applyFont="1" applyBorder="1" applyAlignment="1">
      <alignment horizontal="left" vertical="center" indent="1"/>
    </xf>
    <xf numFmtId="14" fontId="10" fillId="0" borderId="11" xfId="1" quotePrefix="1" applyNumberFormat="1" applyFont="1" applyBorder="1" applyAlignment="1">
      <alignment horizontal="center" vertical="center"/>
    </xf>
    <xf numFmtId="0" fontId="8" fillId="0" borderId="10" xfId="1" applyFont="1" applyBorder="1" applyAlignment="1">
      <alignment horizontal="left" vertical="center" indent="1"/>
    </xf>
    <xf numFmtId="0" fontId="10" fillId="0" borderId="11" xfId="1" quotePrefix="1" applyFont="1" applyBorder="1" applyAlignment="1">
      <alignment horizontal="center" vertical="center"/>
    </xf>
    <xf numFmtId="21" fontId="10" fillId="0" borderId="11" xfId="1" quotePrefix="1" applyNumberFormat="1" applyFont="1" applyBorder="1" applyAlignment="1">
      <alignment horizontal="center" vertical="center"/>
    </xf>
    <xf numFmtId="0" fontId="10" fillId="0" borderId="12" xfId="1" applyFont="1" applyBorder="1" applyAlignment="1">
      <alignment horizontal="left" vertical="center" indent="1"/>
    </xf>
    <xf numFmtId="0" fontId="13" fillId="0" borderId="6" xfId="1" applyFont="1" applyBorder="1" applyAlignment="1">
      <alignment horizontal="left" vertical="center" indent="1"/>
    </xf>
    <xf numFmtId="0" fontId="8" fillId="0" borderId="6" xfId="1" applyFont="1" applyBorder="1" applyAlignment="1">
      <alignment horizontal="left" vertical="center" indent="1"/>
    </xf>
    <xf numFmtId="0" fontId="14" fillId="0" borderId="0" xfId="1" applyFont="1"/>
    <xf numFmtId="0" fontId="3" fillId="0" borderId="0" xfId="2" applyAlignment="1" applyProtection="1">
      <alignment vertical="center"/>
    </xf>
    <xf numFmtId="0" fontId="3" fillId="0" borderId="0" xfId="2" applyFill="1" applyAlignment="1" applyProtection="1"/>
    <xf numFmtId="10" fontId="2" fillId="0" borderId="0" xfId="1" applyNumberFormat="1" applyFont="1"/>
    <xf numFmtId="0" fontId="17" fillId="0" borderId="0" xfId="2" applyFont="1" applyFill="1" applyAlignment="1" applyProtection="1">
      <alignment horizontal="center" vertical="center"/>
    </xf>
    <xf numFmtId="0" fontId="18" fillId="0" borderId="0" xfId="1" applyFont="1" applyAlignment="1">
      <alignment vertical="center"/>
    </xf>
    <xf numFmtId="0" fontId="19" fillId="0" borderId="0" xfId="1" applyFont="1" applyAlignment="1">
      <alignment vertical="center"/>
    </xf>
    <xf numFmtId="167" fontId="2" fillId="0" borderId="0" xfId="1" applyNumberFormat="1" applyFont="1" applyAlignment="1">
      <alignment vertical="center"/>
    </xf>
    <xf numFmtId="0" fontId="10" fillId="2" borderId="13" xfId="1" applyFont="1" applyFill="1" applyBorder="1" applyAlignment="1">
      <alignment horizontal="center" vertical="center"/>
    </xf>
    <xf numFmtId="0" fontId="10" fillId="2" borderId="3" xfId="1" applyFont="1" applyFill="1" applyBorder="1" applyAlignment="1">
      <alignment horizontal="left" vertical="center" indent="1"/>
    </xf>
    <xf numFmtId="0" fontId="10" fillId="2" borderId="4" xfId="1" applyFont="1" applyFill="1" applyBorder="1" applyAlignment="1">
      <alignment horizontal="left" vertical="center" indent="1"/>
    </xf>
    <xf numFmtId="0" fontId="10" fillId="0" borderId="15" xfId="1" quotePrefix="1" applyFont="1" applyBorder="1" applyAlignment="1">
      <alignment horizontal="center" vertical="center"/>
    </xf>
    <xf numFmtId="0" fontId="19" fillId="0" borderId="16" xfId="1" applyFont="1" applyBorder="1" applyAlignment="1">
      <alignment horizontal="left" vertical="center" indent="1"/>
    </xf>
    <xf numFmtId="0" fontId="19" fillId="0" borderId="17" xfId="1" applyFont="1" applyBorder="1" applyAlignment="1">
      <alignment vertical="center"/>
    </xf>
    <xf numFmtId="0" fontId="19" fillId="0" borderId="10" xfId="1" applyFont="1" applyBorder="1" applyAlignment="1">
      <alignment vertical="center"/>
    </xf>
    <xf numFmtId="0" fontId="19" fillId="0" borderId="11" xfId="1" applyFont="1" applyBorder="1" applyAlignment="1">
      <alignment vertical="center"/>
    </xf>
    <xf numFmtId="8" fontId="2" fillId="0" borderId="0" xfId="1" applyNumberFormat="1" applyFont="1" applyAlignment="1">
      <alignment vertical="center"/>
    </xf>
    <xf numFmtId="0" fontId="10" fillId="3" borderId="18" xfId="1" applyFont="1" applyFill="1" applyBorder="1" applyAlignment="1">
      <alignment horizontal="center" vertical="center"/>
    </xf>
    <xf numFmtId="0" fontId="19" fillId="3" borderId="18" xfId="1" applyFont="1" applyFill="1" applyBorder="1" applyAlignment="1">
      <alignment horizontal="left" vertical="center" indent="1"/>
    </xf>
    <xf numFmtId="0" fontId="19" fillId="3" borderId="19" xfId="1" applyFont="1" applyFill="1" applyBorder="1" applyAlignment="1">
      <alignment vertical="center"/>
    </xf>
    <xf numFmtId="0" fontId="10" fillId="0" borderId="18" xfId="1" applyFont="1" applyBorder="1" applyAlignment="1">
      <alignment horizontal="center" vertical="center"/>
    </xf>
    <xf numFmtId="0" fontId="19" fillId="0" borderId="18" xfId="1" applyFont="1" applyBorder="1" applyAlignment="1">
      <alignment horizontal="left" vertical="center" indent="1"/>
    </xf>
    <xf numFmtId="0" fontId="19" fillId="0" borderId="19" xfId="1" applyFont="1" applyBorder="1" applyAlignment="1">
      <alignment vertical="center"/>
    </xf>
    <xf numFmtId="11" fontId="19" fillId="0" borderId="10" xfId="1" applyNumberFormat="1" applyFont="1" applyBorder="1" applyAlignment="1">
      <alignment vertical="center"/>
    </xf>
    <xf numFmtId="44" fontId="2" fillId="0" borderId="0" xfId="4" applyFont="1" applyAlignment="1">
      <alignment vertical="center"/>
    </xf>
    <xf numFmtId="0" fontId="10" fillId="0" borderId="18" xfId="1" quotePrefix="1" applyFont="1" applyBorder="1" applyAlignment="1">
      <alignment horizontal="center" vertical="center"/>
    </xf>
    <xf numFmtId="168" fontId="2" fillId="0" borderId="0" xfId="1" applyNumberFormat="1" applyFont="1" applyAlignment="1">
      <alignment vertical="center"/>
    </xf>
    <xf numFmtId="0" fontId="21" fillId="3" borderId="18" xfId="1" applyFont="1" applyFill="1" applyBorder="1" applyAlignment="1">
      <alignment horizontal="center" vertical="center"/>
    </xf>
    <xf numFmtId="44" fontId="19" fillId="0" borderId="10" xfId="4" applyFont="1" applyBorder="1" applyAlignment="1">
      <alignment vertical="center"/>
    </xf>
    <xf numFmtId="9" fontId="19" fillId="0" borderId="10" xfId="1" applyNumberFormat="1" applyFont="1" applyBorder="1" applyAlignment="1">
      <alignment vertical="center"/>
    </xf>
    <xf numFmtId="4" fontId="19" fillId="0" borderId="10" xfId="1" applyNumberFormat="1" applyFont="1" applyBorder="1" applyAlignment="1">
      <alignment vertical="center"/>
    </xf>
    <xf numFmtId="0" fontId="10" fillId="0" borderId="20" xfId="1" applyFont="1" applyBorder="1" applyAlignment="1">
      <alignment horizontal="center" vertical="center"/>
    </xf>
    <xf numFmtId="0" fontId="19" fillId="0" borderId="20" xfId="1" applyFont="1" applyBorder="1" applyAlignment="1">
      <alignment horizontal="left" vertical="center" indent="1"/>
    </xf>
    <xf numFmtId="0" fontId="19" fillId="0" borderId="21" xfId="1" applyFont="1" applyBorder="1" applyAlignment="1">
      <alignment vertical="center"/>
    </xf>
    <xf numFmtId="12" fontId="19" fillId="0" borderId="6" xfId="1" applyNumberFormat="1" applyFont="1" applyBorder="1" applyAlignment="1">
      <alignment vertical="center"/>
    </xf>
    <xf numFmtId="0" fontId="19" fillId="0" borderId="7" xfId="1" applyFont="1" applyBorder="1" applyAlignment="1">
      <alignment vertical="center"/>
    </xf>
    <xf numFmtId="9" fontId="2" fillId="0" borderId="0" xfId="1" applyNumberFormat="1" applyFont="1" applyAlignment="1">
      <alignment vertical="center"/>
    </xf>
    <xf numFmtId="0" fontId="8" fillId="0" borderId="0" xfId="1" applyFont="1" applyAlignment="1">
      <alignment vertical="center"/>
    </xf>
    <xf numFmtId="0" fontId="10" fillId="2" borderId="1" xfId="1" applyFont="1" applyFill="1" applyBorder="1" applyAlignment="1">
      <alignment horizontal="center" vertical="center"/>
    </xf>
    <xf numFmtId="0" fontId="10" fillId="2" borderId="22" xfId="1" applyFont="1" applyFill="1" applyBorder="1" applyAlignment="1">
      <alignment horizontal="left" vertical="center" indent="1"/>
    </xf>
    <xf numFmtId="0" fontId="10" fillId="2" borderId="19" xfId="1" applyFont="1" applyFill="1" applyBorder="1" applyAlignment="1">
      <alignment vertical="center"/>
    </xf>
    <xf numFmtId="0" fontId="10" fillId="2" borderId="23" xfId="1" applyFont="1" applyFill="1" applyBorder="1" applyAlignment="1">
      <alignment vertical="center"/>
    </xf>
    <xf numFmtId="0" fontId="13" fillId="0" borderId="1" xfId="1" applyFont="1" applyBorder="1" applyAlignment="1">
      <alignment horizontal="center" vertical="center"/>
    </xf>
    <xf numFmtId="0" fontId="10" fillId="0" borderId="22" xfId="1" applyFont="1" applyBorder="1" applyAlignment="1">
      <alignment horizontal="left" vertical="center" indent="1"/>
    </xf>
    <xf numFmtId="0" fontId="19" fillId="0" borderId="24" xfId="1" applyFont="1" applyBorder="1" applyAlignment="1">
      <alignment vertical="center"/>
    </xf>
    <xf numFmtId="0" fontId="19" fillId="0" borderId="23" xfId="1" applyFont="1" applyBorder="1" applyAlignment="1">
      <alignment vertical="center"/>
    </xf>
    <xf numFmtId="0" fontId="22" fillId="0" borderId="0" xfId="1" applyFont="1" applyAlignment="1">
      <alignment vertical="center"/>
    </xf>
    <xf numFmtId="0" fontId="13" fillId="3" borderId="1" xfId="1" applyFont="1" applyFill="1" applyBorder="1" applyAlignment="1">
      <alignment horizontal="center" vertical="center"/>
    </xf>
    <xf numFmtId="0" fontId="10" fillId="3" borderId="22" xfId="1" applyFont="1" applyFill="1" applyBorder="1" applyAlignment="1">
      <alignment horizontal="left" vertical="center" indent="1"/>
    </xf>
    <xf numFmtId="0" fontId="19" fillId="3" borderId="24" xfId="1" applyFont="1" applyFill="1" applyBorder="1" applyAlignment="1">
      <alignment vertical="center"/>
    </xf>
    <xf numFmtId="0" fontId="19" fillId="3" borderId="23" xfId="1" applyFont="1" applyFill="1" applyBorder="1" applyAlignment="1">
      <alignment vertical="center"/>
    </xf>
    <xf numFmtId="0" fontId="10" fillId="0" borderId="0" xfId="1" applyFont="1" applyAlignment="1">
      <alignment vertical="center"/>
    </xf>
    <xf numFmtId="0" fontId="10" fillId="2" borderId="13" xfId="1" applyFont="1" applyFill="1" applyBorder="1" applyAlignment="1">
      <alignment horizontal="center" vertical="center" wrapText="1"/>
    </xf>
    <xf numFmtId="0" fontId="10" fillId="2" borderId="27" xfId="1" applyFont="1" applyFill="1" applyBorder="1" applyAlignment="1">
      <alignment horizontal="center" vertical="center"/>
    </xf>
    <xf numFmtId="0" fontId="15" fillId="0" borderId="15" xfId="1" applyFont="1" applyBorder="1" applyAlignment="1">
      <alignment horizontal="left" vertical="center" wrapText="1" indent="1"/>
    </xf>
    <xf numFmtId="0" fontId="15" fillId="0" borderId="8" xfId="1" applyFont="1" applyBorder="1" applyAlignment="1">
      <alignment vertical="center"/>
    </xf>
    <xf numFmtId="0" fontId="15" fillId="3" borderId="18" xfId="1" applyFont="1" applyFill="1" applyBorder="1" applyAlignment="1">
      <alignment horizontal="left" vertical="center" wrapText="1" indent="1"/>
    </xf>
    <xf numFmtId="2" fontId="15" fillId="3" borderId="9" xfId="1" applyNumberFormat="1" applyFont="1" applyFill="1" applyBorder="1" applyAlignment="1">
      <alignment vertical="center"/>
    </xf>
    <xf numFmtId="0" fontId="15" fillId="0" borderId="18" xfId="1" applyFont="1" applyBorder="1" applyAlignment="1">
      <alignment horizontal="left" vertical="center" wrapText="1" indent="1"/>
    </xf>
    <xf numFmtId="169" fontId="15" fillId="0" borderId="9" xfId="1" applyNumberFormat="1" applyFont="1" applyBorder="1" applyAlignment="1">
      <alignment vertical="center"/>
    </xf>
    <xf numFmtId="44" fontId="19" fillId="0" borderId="0" xfId="4" applyFont="1" applyAlignment="1">
      <alignment vertical="center"/>
    </xf>
    <xf numFmtId="44" fontId="15" fillId="3" borderId="9" xfId="4" applyFont="1" applyFill="1" applyBorder="1" applyAlignment="1">
      <alignment vertical="center"/>
    </xf>
    <xf numFmtId="9" fontId="15" fillId="0" borderId="9" xfId="1" applyNumberFormat="1" applyFont="1" applyBorder="1" applyAlignment="1">
      <alignment vertical="center"/>
    </xf>
    <xf numFmtId="49" fontId="15" fillId="3" borderId="9" xfId="1" applyNumberFormat="1" applyFont="1" applyFill="1" applyBorder="1" applyAlignment="1">
      <alignment vertical="center"/>
    </xf>
    <xf numFmtId="0" fontId="15" fillId="0" borderId="20" xfId="1" applyFont="1" applyBorder="1" applyAlignment="1">
      <alignment horizontal="left" vertical="center" wrapText="1" indent="1"/>
    </xf>
    <xf numFmtId="170" fontId="15" fillId="0" borderId="12" xfId="1" applyNumberFormat="1" applyFont="1" applyBorder="1" applyAlignment="1">
      <alignment vertical="center"/>
    </xf>
    <xf numFmtId="171" fontId="22" fillId="0" borderId="0" xfId="1" applyNumberFormat="1" applyFont="1" applyAlignment="1">
      <alignment vertical="center"/>
    </xf>
    <xf numFmtId="0" fontId="25" fillId="0" borderId="0" xfId="2" applyFont="1" applyAlignment="1" applyProtection="1">
      <alignment vertical="center"/>
    </xf>
    <xf numFmtId="0" fontId="3" fillId="0" borderId="0" xfId="2" applyBorder="1" applyAlignment="1" applyProtection="1">
      <alignment vertical="center"/>
    </xf>
    <xf numFmtId="0" fontId="1" fillId="0" borderId="0" xfId="1" applyAlignment="1">
      <alignment vertical="center"/>
    </xf>
    <xf numFmtId="0" fontId="1" fillId="0" borderId="0" xfId="1"/>
    <xf numFmtId="0" fontId="28" fillId="0" borderId="0" xfId="1" applyFont="1"/>
    <xf numFmtId="0" fontId="29" fillId="4" borderId="22" xfId="1" applyFont="1" applyFill="1" applyBorder="1" applyAlignment="1">
      <alignment horizontal="left" indent="1"/>
    </xf>
    <xf numFmtId="0" fontId="1" fillId="4" borderId="19" xfId="1" applyFill="1" applyBorder="1"/>
    <xf numFmtId="0" fontId="29" fillId="4" borderId="19" xfId="1" applyFont="1" applyFill="1" applyBorder="1"/>
    <xf numFmtId="0" fontId="1" fillId="4" borderId="23" xfId="1" applyFill="1" applyBorder="1"/>
    <xf numFmtId="0" fontId="21" fillId="2" borderId="3" xfId="1" applyFont="1" applyFill="1" applyBorder="1" applyAlignment="1">
      <alignment horizontal="center"/>
    </xf>
    <xf numFmtId="0" fontId="2" fillId="3" borderId="4" xfId="1" applyFont="1" applyFill="1" applyBorder="1"/>
    <xf numFmtId="0" fontId="21" fillId="2" borderId="29" xfId="1" applyFont="1" applyFill="1" applyBorder="1" applyAlignment="1">
      <alignment horizontal="center"/>
    </xf>
    <xf numFmtId="0" fontId="2" fillId="3" borderId="30" xfId="1" applyFont="1" applyFill="1" applyBorder="1"/>
    <xf numFmtId="0" fontId="21" fillId="2" borderId="6" xfId="1" applyFont="1" applyFill="1" applyBorder="1" applyAlignment="1">
      <alignment horizontal="center"/>
    </xf>
    <xf numFmtId="0" fontId="2" fillId="3" borderId="7" xfId="1" applyFont="1" applyFill="1" applyBorder="1"/>
    <xf numFmtId="0" fontId="2" fillId="4" borderId="4" xfId="1" applyFont="1" applyFill="1" applyBorder="1"/>
    <xf numFmtId="0" fontId="2" fillId="4" borderId="7" xfId="1" applyFont="1" applyFill="1" applyBorder="1"/>
    <xf numFmtId="0" fontId="21" fillId="2" borderId="31" xfId="1" applyFont="1" applyFill="1" applyBorder="1" applyAlignment="1">
      <alignment horizontal="center"/>
    </xf>
    <xf numFmtId="0" fontId="2" fillId="5" borderId="32" xfId="1" applyFont="1" applyFill="1" applyBorder="1"/>
    <xf numFmtId="0" fontId="21" fillId="0" borderId="0" xfId="1" applyFont="1" applyAlignment="1">
      <alignment horizontal="center"/>
    </xf>
    <xf numFmtId="0" fontId="2" fillId="5" borderId="7" xfId="1" applyFont="1" applyFill="1" applyBorder="1"/>
    <xf numFmtId="0" fontId="19" fillId="0" borderId="0" xfId="1" applyFont="1"/>
    <xf numFmtId="0" fontId="1" fillId="4" borderId="19" xfId="1" applyFill="1" applyBorder="1" applyAlignment="1">
      <alignment horizontal="left" indent="1"/>
    </xf>
    <xf numFmtId="0" fontId="29" fillId="4" borderId="19" xfId="1" applyFont="1" applyFill="1" applyBorder="1" applyAlignment="1">
      <alignment horizontal="left" indent="1"/>
    </xf>
    <xf numFmtId="0" fontId="1" fillId="4" borderId="23" xfId="1" applyFill="1" applyBorder="1" applyAlignment="1">
      <alignment horizontal="left" indent="1"/>
    </xf>
    <xf numFmtId="0" fontId="30" fillId="4" borderId="1" xfId="1" applyFont="1" applyFill="1" applyBorder="1"/>
    <xf numFmtId="172" fontId="2" fillId="4" borderId="4" xfId="1" applyNumberFormat="1" applyFont="1" applyFill="1" applyBorder="1"/>
    <xf numFmtId="172" fontId="19" fillId="0" borderId="0" xfId="1" applyNumberFormat="1" applyFont="1"/>
    <xf numFmtId="172" fontId="2" fillId="4" borderId="7" xfId="1" applyNumberFormat="1" applyFont="1" applyFill="1" applyBorder="1"/>
    <xf numFmtId="0" fontId="2" fillId="6" borderId="32" xfId="1" applyFont="1" applyFill="1" applyBorder="1"/>
    <xf numFmtId="0" fontId="2" fillId="6" borderId="7" xfId="1" applyFont="1" applyFill="1" applyBorder="1"/>
    <xf numFmtId="0" fontId="3" fillId="0" borderId="0" xfId="2" applyAlignment="1" applyProtection="1">
      <alignment horizontal="center" vertical="center"/>
    </xf>
    <xf numFmtId="0" fontId="18" fillId="4" borderId="0" xfId="1" applyFont="1" applyFill="1" applyAlignment="1">
      <alignment vertical="center"/>
    </xf>
    <xf numFmtId="0" fontId="1" fillId="4" borderId="0" xfId="1" applyFill="1" applyAlignment="1">
      <alignment vertical="center"/>
    </xf>
    <xf numFmtId="0" fontId="27" fillId="0" borderId="0" xfId="1" applyFont="1" applyAlignment="1">
      <alignment vertical="center"/>
    </xf>
    <xf numFmtId="0" fontId="10" fillId="0" borderId="1" xfId="1" applyFont="1" applyBorder="1" applyAlignment="1" applyProtection="1">
      <alignment horizontal="center" vertical="center"/>
      <protection locked="0"/>
    </xf>
    <xf numFmtId="0" fontId="10" fillId="2" borderId="22" xfId="1" applyFont="1" applyFill="1" applyBorder="1" applyAlignment="1">
      <alignment horizontal="left" vertical="center" indent="5"/>
    </xf>
    <xf numFmtId="0" fontId="1" fillId="2" borderId="19" xfId="1" applyFill="1" applyBorder="1" applyAlignment="1">
      <alignment vertical="center"/>
    </xf>
    <xf numFmtId="0" fontId="1" fillId="2" borderId="23" xfId="1" applyFill="1" applyBorder="1" applyAlignment="1">
      <alignment vertical="center"/>
    </xf>
    <xf numFmtId="0" fontId="42" fillId="2" borderId="1" xfId="1" applyFont="1" applyFill="1" applyBorder="1" applyAlignment="1">
      <alignment horizontal="center" vertical="center"/>
    </xf>
    <xf numFmtId="0" fontId="19" fillId="0" borderId="1" xfId="1" applyFont="1" applyBorder="1" applyAlignment="1" applyProtection="1">
      <alignment vertical="center"/>
      <protection locked="0"/>
    </xf>
    <xf numFmtId="0" fontId="19" fillId="0" borderId="22" xfId="1" applyFont="1" applyBorder="1" applyAlignment="1">
      <alignment vertical="center"/>
    </xf>
    <xf numFmtId="0" fontId="19" fillId="0" borderId="1" xfId="1" applyFont="1" applyBorder="1" applyAlignment="1" applyProtection="1">
      <alignment vertical="center"/>
      <protection hidden="1"/>
    </xf>
    <xf numFmtId="0" fontId="6" fillId="0" borderId="0" xfId="3"/>
    <xf numFmtId="172" fontId="6" fillId="0" borderId="0" xfId="3" applyNumberFormat="1"/>
    <xf numFmtId="0" fontId="43" fillId="0" borderId="0" xfId="3" applyFont="1"/>
    <xf numFmtId="0" fontId="44" fillId="0" borderId="0" xfId="3" applyFont="1" applyAlignment="1">
      <alignment horizontal="center" vertical="center" wrapText="1"/>
    </xf>
    <xf numFmtId="0" fontId="44" fillId="0" borderId="0" xfId="3" applyFont="1" applyAlignment="1">
      <alignment vertical="center" wrapText="1"/>
    </xf>
    <xf numFmtId="0" fontId="44" fillId="0" borderId="0" xfId="3" applyFont="1"/>
    <xf numFmtId="44" fontId="0" fillId="0" borderId="0" xfId="5" applyFont="1" applyAlignment="1">
      <alignment vertical="center" wrapText="1"/>
    </xf>
    <xf numFmtId="44" fontId="6" fillId="0" borderId="0" xfId="3" applyNumberFormat="1"/>
    <xf numFmtId="44" fontId="0" fillId="0" borderId="0" xfId="5" applyFont="1"/>
    <xf numFmtId="0" fontId="45" fillId="0" borderId="0" xfId="3" applyFont="1"/>
    <xf numFmtId="0" fontId="6" fillId="0" borderId="0" xfId="3" applyAlignment="1">
      <alignment vertical="center" wrapText="1"/>
    </xf>
    <xf numFmtId="9" fontId="0" fillId="7" borderId="0" xfId="5" applyNumberFormat="1" applyFont="1" applyFill="1"/>
    <xf numFmtId="0" fontId="46" fillId="0" borderId="0" xfId="6" applyAlignment="1" applyProtection="1"/>
    <xf numFmtId="44" fontId="0" fillId="7" borderId="0" xfId="5" applyFont="1" applyFill="1"/>
    <xf numFmtId="0" fontId="6" fillId="8" borderId="1" xfId="3" applyFill="1" applyBorder="1"/>
    <xf numFmtId="0" fontId="6" fillId="0" borderId="1" xfId="3" applyBorder="1"/>
    <xf numFmtId="0" fontId="6" fillId="0" borderId="33" xfId="3" applyBorder="1"/>
    <xf numFmtId="0" fontId="6" fillId="0" borderId="22" xfId="3" applyBorder="1"/>
    <xf numFmtId="0" fontId="44" fillId="0" borderId="34" xfId="3" applyFont="1" applyBorder="1"/>
    <xf numFmtId="0" fontId="44" fillId="0" borderId="35" xfId="3" applyFont="1" applyBorder="1"/>
    <xf numFmtId="0" fontId="44" fillId="0" borderId="35" xfId="3" applyFont="1" applyBorder="1" applyAlignment="1">
      <alignment wrapText="1"/>
    </xf>
    <xf numFmtId="0" fontId="44" fillId="0" borderId="36" xfId="3" applyFont="1" applyBorder="1"/>
    <xf numFmtId="0" fontId="2" fillId="0" borderId="0" xfId="7"/>
    <xf numFmtId="0" fontId="47" fillId="0" borderId="0" xfId="6" applyFont="1" applyAlignment="1" applyProtection="1">
      <alignment horizontal="left" vertical="center"/>
    </xf>
    <xf numFmtId="0" fontId="48" fillId="0" borderId="0" xfId="7" applyFont="1" applyAlignment="1">
      <alignment vertical="center"/>
    </xf>
    <xf numFmtId="0" fontId="2" fillId="0" borderId="0" xfId="7" applyAlignment="1">
      <alignment horizontal="center"/>
    </xf>
    <xf numFmtId="0" fontId="2" fillId="2" borderId="37" xfId="7" applyFill="1" applyBorder="1" applyAlignment="1">
      <alignment horizontal="center"/>
    </xf>
    <xf numFmtId="0" fontId="2" fillId="3" borderId="23" xfId="7" applyFill="1" applyBorder="1" applyAlignment="1">
      <alignment horizontal="center"/>
    </xf>
    <xf numFmtId="0" fontId="2" fillId="3" borderId="1" xfId="7" applyFill="1" applyBorder="1" applyAlignment="1">
      <alignment horizontal="center"/>
    </xf>
    <xf numFmtId="0" fontId="2" fillId="2" borderId="9" xfId="7" applyFill="1" applyBorder="1" applyAlignment="1">
      <alignment horizontal="center"/>
    </xf>
    <xf numFmtId="0" fontId="21" fillId="2" borderId="34" xfId="7" applyFont="1" applyFill="1" applyBorder="1" applyAlignment="1">
      <alignment horizontal="center"/>
    </xf>
    <xf numFmtId="0" fontId="21" fillId="2" borderId="35" xfId="7" applyFont="1" applyFill="1" applyBorder="1" applyAlignment="1">
      <alignment horizontal="center"/>
    </xf>
    <xf numFmtId="0" fontId="21" fillId="2" borderId="38" xfId="7" applyFont="1" applyFill="1" applyBorder="1" applyAlignment="1">
      <alignment horizontal="center"/>
    </xf>
    <xf numFmtId="0" fontId="21" fillId="2" borderId="39" xfId="7" applyFont="1" applyFill="1" applyBorder="1" applyAlignment="1">
      <alignment horizontal="center"/>
    </xf>
    <xf numFmtId="0" fontId="2" fillId="2" borderId="18" xfId="7" applyFill="1" applyBorder="1" applyAlignment="1">
      <alignment horizontal="center"/>
    </xf>
    <xf numFmtId="0" fontId="21" fillId="4" borderId="1" xfId="7" applyFont="1" applyFill="1" applyBorder="1" applyAlignment="1">
      <alignment horizontal="center"/>
    </xf>
    <xf numFmtId="0" fontId="2" fillId="3" borderId="40" xfId="7" applyFill="1" applyBorder="1" applyAlignment="1">
      <alignment horizontal="center"/>
    </xf>
    <xf numFmtId="0" fontId="2" fillId="2" borderId="20" xfId="7" applyFill="1" applyBorder="1" applyAlignment="1">
      <alignment horizontal="center"/>
    </xf>
    <xf numFmtId="0" fontId="49" fillId="0" borderId="0" xfId="7" applyFont="1" applyAlignment="1">
      <alignment horizontal="center"/>
    </xf>
    <xf numFmtId="0" fontId="49" fillId="0" borderId="0" xfId="7" applyFont="1" applyAlignment="1">
      <alignment horizontal="left"/>
    </xf>
    <xf numFmtId="0" fontId="50" fillId="0" borderId="0" xfId="0" applyFont="1"/>
    <xf numFmtId="0" fontId="50" fillId="0" borderId="0" xfId="0" applyFont="1" applyAlignment="1">
      <alignment horizontal="center"/>
    </xf>
    <xf numFmtId="0" fontId="51" fillId="0" borderId="0" xfId="0" applyFont="1" applyAlignment="1">
      <alignment horizontal="center"/>
    </xf>
    <xf numFmtId="0" fontId="10" fillId="0" borderId="2" xfId="1" applyFont="1" applyBorder="1" applyAlignment="1">
      <alignment horizontal="left" vertical="center" indent="1"/>
    </xf>
    <xf numFmtId="0" fontId="10" fillId="0" borderId="5" xfId="1" applyFont="1" applyBorder="1" applyAlignment="1">
      <alignment horizontal="left" vertical="center" indent="1"/>
    </xf>
    <xf numFmtId="0" fontId="11" fillId="0" borderId="3" xfId="1" applyFont="1" applyBorder="1" applyAlignment="1">
      <alignment horizontal="center" vertical="center"/>
    </xf>
    <xf numFmtId="0" fontId="11" fillId="0" borderId="4" xfId="1" applyFont="1" applyBorder="1" applyAlignment="1">
      <alignment horizontal="center" vertical="center"/>
    </xf>
    <xf numFmtId="0" fontId="12" fillId="0" borderId="3" xfId="1" applyFont="1" applyBorder="1" applyAlignment="1">
      <alignment horizontal="center" vertical="center"/>
    </xf>
    <xf numFmtId="0" fontId="12" fillId="0" borderId="4" xfId="1" applyFont="1" applyBorder="1" applyAlignment="1">
      <alignment horizontal="center" vertical="center"/>
    </xf>
    <xf numFmtId="0" fontId="3" fillId="0" borderId="0" xfId="2" applyFill="1" applyAlignment="1" applyProtection="1">
      <alignment horizontal="center"/>
    </xf>
    <xf numFmtId="0" fontId="22" fillId="0" borderId="6" xfId="1" applyFont="1" applyBorder="1" applyAlignment="1">
      <alignment horizontal="left" vertical="center" wrapText="1" indent="1"/>
    </xf>
    <xf numFmtId="0" fontId="22" fillId="0" borderId="28" xfId="1" applyFont="1" applyBorder="1" applyAlignment="1">
      <alignment horizontal="left" vertical="center" wrapText="1" indent="1"/>
    </xf>
    <xf numFmtId="0" fontId="10" fillId="2" borderId="13" xfId="1" applyFont="1" applyFill="1" applyBorder="1" applyAlignment="1">
      <alignment horizontal="left" vertical="center" indent="1"/>
    </xf>
    <xf numFmtId="0" fontId="10" fillId="2" borderId="14" xfId="1" applyFont="1" applyFill="1" applyBorder="1" applyAlignment="1">
      <alignment horizontal="left" vertical="center" indent="1"/>
    </xf>
    <xf numFmtId="0" fontId="2" fillId="0" borderId="0" xfId="1" applyFont="1" applyAlignment="1">
      <alignment horizontal="left" vertical="center" wrapText="1" indent="1"/>
    </xf>
    <xf numFmtId="0" fontId="3" fillId="0" borderId="0" xfId="2" applyAlignment="1" applyProtection="1">
      <alignment horizontal="center" vertical="center"/>
    </xf>
    <xf numFmtId="0" fontId="25" fillId="0" borderId="25" xfId="2" applyFont="1" applyBorder="1" applyAlignment="1" applyProtection="1">
      <alignment horizontal="center" vertical="center"/>
    </xf>
    <xf numFmtId="0" fontId="10" fillId="2" borderId="3" xfId="1" applyFont="1" applyFill="1" applyBorder="1" applyAlignment="1">
      <alignment horizontal="left" vertical="center" wrapText="1" indent="1"/>
    </xf>
    <xf numFmtId="0" fontId="10" fillId="2" borderId="26" xfId="1" applyFont="1" applyFill="1" applyBorder="1" applyAlignment="1">
      <alignment horizontal="left" vertical="center" wrapText="1" indent="1"/>
    </xf>
    <xf numFmtId="0" fontId="22" fillId="0" borderId="10" xfId="1" applyFont="1" applyBorder="1" applyAlignment="1">
      <alignment horizontal="left" vertical="center" wrapText="1" indent="1"/>
    </xf>
    <xf numFmtId="0" fontId="22" fillId="0" borderId="1" xfId="1" applyFont="1" applyBorder="1" applyAlignment="1">
      <alignment horizontal="left" vertical="center" wrapText="1" indent="1"/>
    </xf>
    <xf numFmtId="0" fontId="22" fillId="3" borderId="10" xfId="1" applyFont="1" applyFill="1" applyBorder="1" applyAlignment="1">
      <alignment horizontal="left" vertical="center" wrapText="1" indent="1"/>
    </xf>
    <xf numFmtId="0" fontId="22" fillId="3" borderId="1" xfId="1" applyFont="1" applyFill="1" applyBorder="1" applyAlignment="1">
      <alignment horizontal="left" vertical="center" wrapText="1" indent="1"/>
    </xf>
    <xf numFmtId="0" fontId="3" fillId="0" borderId="0" xfId="2" applyBorder="1" applyAlignment="1" applyProtection="1">
      <alignment horizontal="center" vertical="center"/>
    </xf>
    <xf numFmtId="0" fontId="27" fillId="0" borderId="0" xfId="1" applyFont="1" applyAlignment="1">
      <alignment horizontal="left" vertical="center"/>
    </xf>
    <xf numFmtId="0" fontId="3" fillId="0" borderId="0" xfId="2" applyAlignment="1" applyProtection="1">
      <alignment horizontal="left" vertical="center" indent="1"/>
    </xf>
    <xf numFmtId="0" fontId="47" fillId="0" borderId="0" xfId="6" applyFont="1" applyAlignment="1" applyProtection="1">
      <alignment horizontal="center" vertical="center"/>
    </xf>
  </cellXfs>
  <cellStyles count="8">
    <cellStyle name="Currency 2" xfId="5" xr:uid="{00000000-0005-0000-0000-000000000000}"/>
    <cellStyle name="Hüperlink 2" xfId="2" xr:uid="{00000000-0005-0000-0000-000001000000}"/>
    <cellStyle name="Hyperlink" xfId="6" builtinId="8"/>
    <cellStyle name="Normaallaad 2" xfId="1" xr:uid="{00000000-0005-0000-0000-000003000000}"/>
    <cellStyle name="Normal" xfId="0" builtinId="0"/>
    <cellStyle name="Normal 2" xfId="3" xr:uid="{00000000-0005-0000-0000-000005000000}"/>
    <cellStyle name="Normal 2 2" xfId="7" xr:uid="{00000000-0005-0000-0000-000006000000}"/>
    <cellStyle name="Valuuta 2" xfId="4"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3.x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4.vml.rels><?xml version="1.0" encoding="UTF-8" standalone="yes"?>
<Relationships xmlns="http://schemas.openxmlformats.org/package/2006/relationships"><Relationship Id="rId8" Type="http://schemas.openxmlformats.org/officeDocument/2006/relationships/image" Target="../media/image18.emf"/><Relationship Id="rId13" Type="http://schemas.openxmlformats.org/officeDocument/2006/relationships/image" Target="../media/image23.emf"/><Relationship Id="rId3" Type="http://schemas.openxmlformats.org/officeDocument/2006/relationships/image" Target="../media/image13.emf"/><Relationship Id="rId7" Type="http://schemas.openxmlformats.org/officeDocument/2006/relationships/image" Target="../media/image17.emf"/><Relationship Id="rId12" Type="http://schemas.openxmlformats.org/officeDocument/2006/relationships/image" Target="../media/image22.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11" Type="http://schemas.openxmlformats.org/officeDocument/2006/relationships/image" Target="../media/image21.emf"/><Relationship Id="rId5" Type="http://schemas.openxmlformats.org/officeDocument/2006/relationships/image" Target="../media/image15.emf"/><Relationship Id="rId10" Type="http://schemas.openxmlformats.org/officeDocument/2006/relationships/image" Target="../media/image20.emf"/><Relationship Id="rId4" Type="http://schemas.openxmlformats.org/officeDocument/2006/relationships/image" Target="../media/image14.emf"/><Relationship Id="rId9"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76201</xdr:rowOff>
    </xdr:from>
    <xdr:ext cx="8096250" cy="2860564"/>
    <xdr:sp macro="" textlink="">
      <xdr:nvSpPr>
        <xdr:cNvPr id="2" name="Text Box 14">
          <a:extLst>
            <a:ext uri="{FF2B5EF4-FFF2-40B4-BE49-F238E27FC236}">
              <a16:creationId xmlns:a16="http://schemas.microsoft.com/office/drawing/2014/main" id="{00000000-0008-0000-0100-000002000000}"/>
            </a:ext>
          </a:extLst>
        </xdr:cNvPr>
        <xdr:cNvSpPr txBox="1">
          <a:spLocks noChangeArrowheads="1"/>
        </xdr:cNvSpPr>
      </xdr:nvSpPr>
      <xdr:spPr bwMode="auto">
        <a:xfrm>
          <a:off x="0" y="1952626"/>
          <a:ext cx="8096250" cy="2860564"/>
        </a:xfrm>
        <a:prstGeom prst="rect">
          <a:avLst/>
        </a:prstGeom>
        <a:solidFill>
          <a:sysClr val="window" lastClr="FFFFFF"/>
        </a:solidFill>
        <a:ln w="9525">
          <a:noFill/>
          <a:miter lim="800000"/>
          <a:headEnd/>
          <a:tailEnd/>
        </a:ln>
      </xdr:spPr>
      <xdr:txBody>
        <a:bodyPr vertOverflow="clip" wrap="square" lIns="180000" tIns="108000" rIns="108000" bIns="108000" anchor="t" upright="1">
          <a:spAutoFit/>
        </a:bodyPr>
        <a:lstStyle/>
        <a:p>
          <a:pPr algn="l" rtl="0">
            <a:lnSpc>
              <a:spcPct val="120000"/>
            </a:lnSpc>
            <a:spcBef>
              <a:spcPts val="600"/>
            </a:spcBef>
            <a:defRPr sz="1000"/>
          </a:pPr>
          <a:r>
            <a:rPr lang="en-US" sz="1200" b="0" i="0" u="none" strike="noStrike" baseline="0">
              <a:solidFill>
                <a:srgbClr val="000000"/>
              </a:solidFill>
              <a:latin typeface="Arial"/>
              <a:cs typeface="Arial"/>
            </a:rPr>
            <a:t>Iga tüübi jaoks on määratletud lubatavad </a:t>
          </a:r>
          <a:r>
            <a:rPr lang="en-US" sz="1200" b="1" i="0" u="none" strike="noStrike" baseline="0">
              <a:solidFill>
                <a:srgbClr val="FF0000"/>
              </a:solidFill>
              <a:latin typeface="Arial"/>
              <a:cs typeface="Arial"/>
            </a:rPr>
            <a:t>tehted</a:t>
          </a:r>
          <a:r>
            <a:rPr lang="et-EE" sz="1200" b="1" i="0" u="none" strike="noStrike" baseline="0">
              <a:solidFill>
                <a:sysClr val="windowText" lastClr="000000"/>
              </a:solidFill>
              <a:latin typeface="Arial"/>
              <a:cs typeface="Arial"/>
            </a:rPr>
            <a:t> (operatsioonid)</a:t>
          </a:r>
          <a:r>
            <a:rPr lang="en-US" sz="1200" b="0" i="0" u="none" strike="noStrike" baseline="0">
              <a:solidFill>
                <a:srgbClr val="000000"/>
              </a:solidFill>
              <a:latin typeface="Arial"/>
              <a:cs typeface="Arial"/>
            </a:rPr>
            <a:t> ja </a:t>
          </a:r>
          <a:r>
            <a:rPr lang="et-EE" sz="1200" b="1" i="0" u="none" strike="noStrike" baseline="0">
              <a:solidFill>
                <a:srgbClr val="FF0000"/>
              </a:solidFill>
              <a:latin typeface="Arial"/>
              <a:cs typeface="Arial"/>
            </a:rPr>
            <a:t>funktsioo</a:t>
          </a:r>
          <a:r>
            <a:rPr lang="en-US" sz="1200" b="1" i="0" u="none" strike="noStrike" baseline="0">
              <a:solidFill>
                <a:srgbClr val="FF0000"/>
              </a:solidFill>
              <a:latin typeface="Arial"/>
              <a:cs typeface="Arial"/>
            </a:rPr>
            <a:t>nid</a:t>
          </a:r>
          <a:r>
            <a:rPr lang="en-US" sz="1200" b="0" i="0" u="none" strike="noStrike" baseline="0">
              <a:solidFill>
                <a:srgbClr val="000000"/>
              </a:solidFill>
              <a:latin typeface="Arial"/>
              <a:cs typeface="Arial"/>
            </a:rPr>
            <a:t>,</a:t>
          </a:r>
          <a:r>
            <a:rPr lang="et-EE" sz="1200" b="0" i="0" u="none" strike="noStrike" baseline="0">
              <a:solidFill>
                <a:srgbClr val="000000"/>
              </a:solidFill>
              <a:latin typeface="Arial"/>
              <a:cs typeface="Arial"/>
            </a:rPr>
            <a:t> väärtuste </a:t>
          </a:r>
          <a:r>
            <a:rPr lang="en-US" sz="1200" b="1" i="0" u="none" strike="noStrike" baseline="0">
              <a:solidFill>
                <a:srgbClr val="0000FF"/>
              </a:solidFill>
              <a:latin typeface="Arial"/>
              <a:cs typeface="Arial"/>
            </a:rPr>
            <a:t>esitusviisid</a:t>
          </a:r>
          <a:r>
            <a:rPr lang="en-US" sz="1200" b="0" i="0" u="none" strike="noStrike" baseline="0">
              <a:solidFill>
                <a:srgbClr val="000000"/>
              </a:solidFill>
              <a:latin typeface="Arial"/>
              <a:cs typeface="Arial"/>
            </a:rPr>
            <a:t> (vormingud) sisestamisel ja kuvamisel ning </a:t>
          </a:r>
          <a:r>
            <a:rPr lang="en-US" sz="1200" b="1" i="0" u="none" strike="noStrike" baseline="0">
              <a:solidFill>
                <a:srgbClr val="000000"/>
              </a:solidFill>
              <a:latin typeface="Arial"/>
              <a:cs typeface="Arial"/>
            </a:rPr>
            <a:t>väärtuste diapasoon</a:t>
          </a:r>
          <a:r>
            <a:rPr lang="en-US" sz="1200" b="0" i="0" u="none" strike="noStrike" baseline="0">
              <a:solidFill>
                <a:srgbClr val="000000"/>
              </a:solidFill>
              <a:latin typeface="Arial"/>
              <a:cs typeface="Arial"/>
            </a:rPr>
            <a:t>.</a:t>
          </a:r>
          <a:r>
            <a:rPr lang="et-EE" sz="1200" b="0" i="0" u="none" strike="noStrike" baseline="0">
              <a:solidFill>
                <a:srgbClr val="000000"/>
              </a:solidFill>
              <a:latin typeface="Arial"/>
              <a:cs typeface="Arial"/>
            </a:rPr>
            <a:t> </a:t>
          </a:r>
        </a:p>
        <a:p>
          <a:pPr algn="l" rtl="0">
            <a:lnSpc>
              <a:spcPct val="120000"/>
            </a:lnSpc>
            <a:spcBef>
              <a:spcPts val="600"/>
            </a:spcBef>
            <a:defRPr sz="1000"/>
          </a:pPr>
          <a:r>
            <a:rPr lang="en-US" sz="1200" b="0" i="0" u="none" strike="noStrike" baseline="0">
              <a:solidFill>
                <a:srgbClr val="000000"/>
              </a:solidFill>
              <a:latin typeface="Arial"/>
              <a:cs typeface="Arial"/>
            </a:rPr>
            <a:t>Lahtris </a:t>
          </a:r>
          <a:r>
            <a:rPr lang="et-EE" sz="1200" b="0" i="0" u="none" strike="noStrike" baseline="0">
              <a:solidFill>
                <a:srgbClr val="000000"/>
              </a:solidFill>
              <a:latin typeface="Arial"/>
              <a:cs typeface="Arial"/>
            </a:rPr>
            <a:t>saab olla</a:t>
          </a:r>
          <a:r>
            <a:rPr lang="en-US" sz="1200" b="0" i="0" u="none" strike="noStrike" baseline="0">
              <a:solidFill>
                <a:srgbClr val="000000"/>
              </a:solidFill>
              <a:latin typeface="Arial"/>
              <a:cs typeface="Arial"/>
            </a:rPr>
            <a:t> ainult üks väärtus. See </a:t>
          </a:r>
          <a:r>
            <a:rPr lang="en-US" sz="1200" b="1" i="0" u="none" strike="noStrike" baseline="0">
              <a:solidFill>
                <a:srgbClr val="000000"/>
              </a:solidFill>
              <a:latin typeface="Arial"/>
              <a:cs typeface="Arial"/>
            </a:rPr>
            <a:t>sise</a:t>
          </a:r>
          <a:r>
            <a:rPr lang="et-EE" sz="1200" b="1" i="0" u="none" strike="noStrike" baseline="0">
              <a:solidFill>
                <a:srgbClr val="000000"/>
              </a:solidFill>
              <a:latin typeface="Arial"/>
              <a:cs typeface="Arial"/>
            </a:rPr>
            <a:t>s</a:t>
          </a:r>
          <a:r>
            <a:rPr lang="en-US" sz="1200" b="1" i="0" u="none" strike="noStrike" baseline="0">
              <a:solidFill>
                <a:srgbClr val="000000"/>
              </a:solidFill>
              <a:latin typeface="Arial"/>
              <a:cs typeface="Arial"/>
            </a:rPr>
            <a:t>tatakse</a:t>
          </a:r>
          <a:r>
            <a:rPr lang="en-US" sz="1200" b="0" i="0" u="none" strike="noStrike" baseline="0">
              <a:solidFill>
                <a:srgbClr val="000000"/>
              </a:solidFill>
              <a:latin typeface="Arial"/>
              <a:cs typeface="Arial"/>
            </a:rPr>
            <a:t> otse lahtrisse või</a:t>
          </a:r>
          <a:r>
            <a:rPr lang="en-US" sz="1200" b="1" i="0" u="none" strike="noStrike" baseline="0">
              <a:solidFill>
                <a:srgbClr val="000000"/>
              </a:solidFill>
              <a:latin typeface="Arial"/>
              <a:cs typeface="Arial"/>
            </a:rPr>
            <a:t> leitakse</a:t>
          </a:r>
          <a:r>
            <a:rPr lang="en-US" sz="1200" b="0" i="0" u="none" strike="noStrike" baseline="0">
              <a:solidFill>
                <a:srgbClr val="000000"/>
              </a:solidFill>
              <a:latin typeface="Arial"/>
              <a:cs typeface="Arial"/>
            </a:rPr>
            <a:t> valemi poolt.</a:t>
          </a:r>
          <a:r>
            <a:rPr lang="et-EE" sz="1200" b="0" i="0" u="none" strike="noStrike" baseline="0">
              <a:solidFill>
                <a:srgbClr val="000000"/>
              </a:solidFill>
              <a:latin typeface="Arial"/>
              <a:cs typeface="Arial"/>
            </a:rPr>
            <a:t> </a:t>
          </a:r>
        </a:p>
        <a:p>
          <a:pPr algn="l" rtl="0">
            <a:lnSpc>
              <a:spcPct val="120000"/>
            </a:lnSpc>
            <a:spcBef>
              <a:spcPts val="600"/>
            </a:spcBef>
            <a:defRPr sz="1000"/>
          </a:pPr>
          <a:r>
            <a:rPr lang="en-US" sz="1200" b="0" i="0" u="none" strike="noStrike" baseline="0">
              <a:solidFill>
                <a:srgbClr val="000000"/>
              </a:solidFill>
              <a:latin typeface="Arial"/>
              <a:cs typeface="Arial"/>
            </a:rPr>
            <a:t>Väärtused võivad esineda </a:t>
          </a:r>
          <a:r>
            <a:rPr lang="en-US" sz="1200" b="1" i="0" u="none" strike="noStrike" baseline="0">
              <a:solidFill>
                <a:srgbClr val="000000"/>
              </a:solidFill>
              <a:latin typeface="Arial"/>
              <a:cs typeface="Arial"/>
            </a:rPr>
            <a:t>konstanditena</a:t>
          </a:r>
          <a:r>
            <a:rPr lang="en-US" sz="1200" b="0" i="0" u="none" strike="noStrike" baseline="0">
              <a:solidFill>
                <a:srgbClr val="000000"/>
              </a:solidFill>
              <a:latin typeface="Arial"/>
              <a:cs typeface="Arial"/>
            </a:rPr>
            <a:t> ka valemites. </a:t>
          </a:r>
          <a:endParaRPr lang="et-EE" sz="1200" b="0" i="0" u="none" strike="noStrike" baseline="0">
            <a:solidFill>
              <a:srgbClr val="000000"/>
            </a:solidFill>
            <a:latin typeface="Arial"/>
            <a:cs typeface="Arial"/>
          </a:endParaRPr>
        </a:p>
        <a:p>
          <a:pPr algn="l" rtl="0">
            <a:lnSpc>
              <a:spcPct val="120000"/>
            </a:lnSpc>
            <a:spcBef>
              <a:spcPts val="600"/>
            </a:spcBef>
            <a:defRPr sz="1000"/>
          </a:pPr>
          <a:r>
            <a:rPr lang="en-US" sz="1200" b="0" i="0" u="none" strike="noStrike" baseline="0">
              <a:solidFill>
                <a:srgbClr val="000000"/>
              </a:solidFill>
              <a:latin typeface="Arial"/>
              <a:cs typeface="Arial"/>
            </a:rPr>
            <a:t>Väärtuste esituses valemites on teatud iseärasused </a:t>
          </a:r>
          <a:r>
            <a:rPr lang="et-EE" sz="1200" b="0" i="0" u="none" strike="noStrike" baseline="0">
              <a:solidFill>
                <a:srgbClr val="000000"/>
              </a:solidFill>
              <a:latin typeface="Arial"/>
              <a:cs typeface="Arial"/>
            </a:rPr>
            <a:t>(</a:t>
          </a:r>
          <a:r>
            <a:rPr lang="en-US" sz="1200" b="0" i="0" u="none" strike="noStrike" baseline="0">
              <a:solidFill>
                <a:srgbClr val="000000"/>
              </a:solidFill>
              <a:latin typeface="Arial"/>
              <a:cs typeface="Arial"/>
            </a:rPr>
            <a:t>võrreldes lahtriväärtustega</a:t>
          </a:r>
          <a:r>
            <a:rPr lang="et-EE" sz="1200" b="0" i="0" u="none" strike="noStrike" baseline="0">
              <a:solidFill>
                <a:srgbClr val="000000"/>
              </a:solidFill>
              <a:latin typeface="Arial"/>
              <a:cs typeface="Arial"/>
            </a:rPr>
            <a:t>).</a:t>
          </a:r>
        </a:p>
        <a:p>
          <a:pPr algn="l" rtl="0">
            <a:lnSpc>
              <a:spcPct val="120000"/>
            </a:lnSpc>
            <a:spcBef>
              <a:spcPts val="600"/>
            </a:spcBef>
            <a:defRPr sz="1000"/>
          </a:pPr>
          <a:r>
            <a:rPr lang="en-US" sz="1200" b="0" i="0" u="none" strike="noStrike" baseline="0">
              <a:solidFill>
                <a:srgbClr val="000000"/>
              </a:solidFill>
              <a:latin typeface="Arial"/>
              <a:cs typeface="Arial"/>
            </a:rPr>
            <a:t>Excel määrab sisestatava väärtuse tüübi esitusviisi järgi.</a:t>
          </a:r>
          <a:r>
            <a:rPr lang="et-EE" sz="1200" b="0" i="0" u="none" strike="noStrike" baseline="0">
              <a:solidFill>
                <a:srgbClr val="000000"/>
              </a:solidFill>
              <a:latin typeface="Arial"/>
              <a:cs typeface="Arial"/>
            </a:rPr>
            <a:t> </a:t>
          </a:r>
          <a:r>
            <a:rPr lang="en-US" sz="1200" b="0" i="0" u="none" strike="noStrike" baseline="0">
              <a:solidFill>
                <a:srgbClr val="000000"/>
              </a:solidFill>
              <a:latin typeface="Arial"/>
              <a:cs typeface="Arial"/>
            </a:rPr>
            <a:t>Arvude ja kuupäevade esitusviis (eraldajad) sõltub keeleseadetest, mis on määratud Windowsis</a:t>
          </a:r>
        </a:p>
        <a:p>
          <a:pPr algn="l" rtl="0">
            <a:lnSpc>
              <a:spcPct val="120000"/>
            </a:lnSpc>
            <a:spcBef>
              <a:spcPts val="600"/>
            </a:spcBef>
            <a:defRPr sz="1000"/>
          </a:pPr>
          <a:r>
            <a:rPr lang="en-US" sz="1200" b="0" i="0" u="none" strike="noStrike" baseline="0">
              <a:solidFill>
                <a:srgbClr val="000000"/>
              </a:solidFill>
              <a:latin typeface="Arial"/>
              <a:cs typeface="Arial"/>
            </a:rPr>
            <a:t>Keelese</a:t>
          </a:r>
          <a:r>
            <a:rPr lang="et-EE" sz="1200" b="0" i="0" u="none" strike="noStrike" baseline="0">
              <a:solidFill>
                <a:srgbClr val="000000"/>
              </a:solidFill>
              <a:latin typeface="Arial"/>
              <a:cs typeface="Arial"/>
            </a:rPr>
            <a:t>a</a:t>
          </a:r>
          <a:r>
            <a:rPr lang="en-US" sz="1200" b="0" i="0" u="none" strike="noStrike" baseline="0">
              <a:solidFill>
                <a:srgbClr val="000000"/>
              </a:solidFill>
              <a:latin typeface="Arial"/>
              <a:cs typeface="Arial"/>
            </a:rPr>
            <a:t>detest sõltub ka eraldajate kasutamine </a:t>
          </a:r>
          <a:r>
            <a:rPr lang="en-US" sz="1200" b="1" i="0" u="none" strike="noStrike" baseline="0">
              <a:solidFill>
                <a:srgbClr val="000000"/>
              </a:solidFill>
              <a:latin typeface="Arial"/>
              <a:cs typeface="Arial"/>
            </a:rPr>
            <a:t>loeteludes</a:t>
          </a:r>
          <a:r>
            <a:rPr lang="en-US" sz="1200" b="0" i="0" u="none" strike="noStrike" baseline="0">
              <a:solidFill>
                <a:srgbClr val="000000"/>
              </a:solidFill>
              <a:latin typeface="Arial"/>
              <a:cs typeface="Arial"/>
            </a:rPr>
            <a:t>. </a:t>
          </a:r>
          <a:endParaRPr lang="et-EE" sz="1200" b="0" i="0" u="none" strike="noStrike" baseline="0">
            <a:solidFill>
              <a:srgbClr val="000000"/>
            </a:solidFill>
            <a:latin typeface="Arial"/>
            <a:cs typeface="Arial"/>
          </a:endParaRPr>
        </a:p>
        <a:p>
          <a:pPr algn="l" rtl="0">
            <a:lnSpc>
              <a:spcPct val="120000"/>
            </a:lnSpc>
            <a:spcBef>
              <a:spcPts val="600"/>
            </a:spcBef>
            <a:defRPr sz="1000"/>
          </a:pPr>
          <a:r>
            <a:rPr lang="et-EE" sz="1200" b="0" i="0" u="none" strike="noStrike" baseline="0">
              <a:solidFill>
                <a:srgbClr val="000000"/>
              </a:solidFill>
              <a:latin typeface="Arial"/>
              <a:cs typeface="Arial"/>
            </a:rPr>
            <a:t>Loetelud võ</a:t>
          </a:r>
          <a:r>
            <a:rPr lang="en-US" sz="1200" b="0" i="0" u="none" strike="noStrike" baseline="0">
              <a:solidFill>
                <a:srgbClr val="000000"/>
              </a:solidFill>
              <a:latin typeface="Arial"/>
              <a:cs typeface="Arial"/>
            </a:rPr>
            <a:t>ivad esineda näiteks fu</a:t>
          </a:r>
          <a:r>
            <a:rPr lang="et-EE" sz="1200" b="0" i="0" u="none" strike="noStrike" baseline="0">
              <a:solidFill>
                <a:srgbClr val="000000"/>
              </a:solidFill>
              <a:latin typeface="Arial"/>
              <a:cs typeface="Arial"/>
            </a:rPr>
            <a:t>n</a:t>
          </a:r>
          <a:r>
            <a:rPr lang="en-US" sz="1200" b="0" i="0" u="none" strike="noStrike" baseline="0">
              <a:solidFill>
                <a:srgbClr val="000000"/>
              </a:solidFill>
              <a:latin typeface="Arial"/>
              <a:cs typeface="Arial"/>
            </a:rPr>
            <a:t>ktsioonide argumentides: </a:t>
          </a:r>
          <a:r>
            <a:rPr lang="en-US" sz="1200" b="1" i="0" u="none" strike="noStrike" baseline="0">
              <a:solidFill>
                <a:srgbClr val="000000"/>
              </a:solidFill>
              <a:latin typeface="Arial"/>
              <a:cs typeface="Arial"/>
            </a:rPr>
            <a:t>SUM</a:t>
          </a:r>
          <a:r>
            <a:rPr lang="en-US" sz="1200" b="0" i="0" u="none" strike="noStrike" baseline="0">
              <a:solidFill>
                <a:srgbClr val="000000"/>
              </a:solidFill>
              <a:latin typeface="Arial"/>
              <a:cs typeface="Arial"/>
            </a:rPr>
            <a:t>(K13</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L5:M12</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N21) </a:t>
          </a:r>
        </a:p>
        <a:p>
          <a:pPr algn="l" rtl="0">
            <a:lnSpc>
              <a:spcPct val="120000"/>
            </a:lnSpc>
            <a:spcBef>
              <a:spcPts val="600"/>
            </a:spcBef>
            <a:defRPr sz="1000"/>
          </a:pPr>
          <a:r>
            <a:rPr lang="en-US" sz="1200" b="0" i="0" u="none" strike="noStrike" baseline="0">
              <a:solidFill>
                <a:srgbClr val="000000"/>
              </a:solidFill>
              <a:latin typeface="Arial"/>
              <a:cs typeface="Arial"/>
            </a:rPr>
            <a:t>Eestis on tüüpilised</a:t>
          </a:r>
          <a:r>
            <a:rPr lang="en-US" sz="1200" b="1" i="0" u="none" strike="noStrike" baseline="0">
              <a:solidFill>
                <a:srgbClr val="000000"/>
              </a:solidFill>
              <a:latin typeface="Arial"/>
              <a:cs typeface="Arial"/>
            </a:rPr>
            <a:t> Eesti</a:t>
          </a:r>
          <a:r>
            <a:rPr lang="en-US" sz="1200" b="0" i="0" u="none" strike="noStrike" baseline="0">
              <a:solidFill>
                <a:srgbClr val="000000"/>
              </a:solidFill>
              <a:latin typeface="Arial"/>
              <a:cs typeface="Arial"/>
            </a:rPr>
            <a:t>/Vene ja </a:t>
          </a:r>
          <a:r>
            <a:rPr lang="en-US" sz="1200" b="1" i="0" u="none" strike="noStrike" baseline="0">
              <a:solidFill>
                <a:srgbClr val="000000"/>
              </a:solidFill>
              <a:latin typeface="Arial"/>
              <a:cs typeface="Arial"/>
            </a:rPr>
            <a:t>USA</a:t>
          </a:r>
          <a:r>
            <a:rPr lang="en-US" sz="1200" b="0" i="0" u="none" strike="noStrike" baseline="0">
              <a:solidFill>
                <a:srgbClr val="000000"/>
              </a:solidFill>
              <a:latin typeface="Arial"/>
              <a:cs typeface="Arial"/>
            </a:rPr>
            <a:t>/Inglise keeleseaded (vt. tabelit)</a:t>
          </a:r>
          <a:endParaRPr lang="en-US" sz="1100" b="0" i="0" u="none" strike="noStrike" baseline="0">
            <a:solidFill>
              <a:srgbClr val="000000"/>
            </a:solidFill>
            <a:latin typeface="Arial"/>
            <a:cs typeface="Aria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732</xdr:colOff>
      <xdr:row>0</xdr:row>
      <xdr:rowOff>41027</xdr:rowOff>
    </xdr:from>
    <xdr:to>
      <xdr:col>5</xdr:col>
      <xdr:colOff>686532</xdr:colOff>
      <xdr:row>33</xdr:row>
      <xdr:rowOff>158490</xdr:rowOff>
    </xdr:to>
    <xdr:grpSp>
      <xdr:nvGrpSpPr>
        <xdr:cNvPr id="2" name="Group 18">
          <a:extLst>
            <a:ext uri="{FF2B5EF4-FFF2-40B4-BE49-F238E27FC236}">
              <a16:creationId xmlns:a16="http://schemas.microsoft.com/office/drawing/2014/main" id="{00000000-0008-0000-0200-000002000000}"/>
            </a:ext>
          </a:extLst>
        </xdr:cNvPr>
        <xdr:cNvGrpSpPr>
          <a:grpSpLocks/>
        </xdr:cNvGrpSpPr>
      </xdr:nvGrpSpPr>
      <xdr:grpSpPr bwMode="auto">
        <a:xfrm>
          <a:off x="732" y="41027"/>
          <a:ext cx="6208059" cy="6464475"/>
          <a:chOff x="7" y="64"/>
          <a:chExt cx="547" cy="621"/>
        </a:xfrm>
      </xdr:grpSpPr>
      <xdr:sp macro="" textlink="">
        <xdr:nvSpPr>
          <xdr:cNvPr id="3" name="Text Box 1">
            <a:extLst>
              <a:ext uri="{FF2B5EF4-FFF2-40B4-BE49-F238E27FC236}">
                <a16:creationId xmlns:a16="http://schemas.microsoft.com/office/drawing/2014/main" id="{00000000-0008-0000-0200-000003000000}"/>
              </a:ext>
            </a:extLst>
          </xdr:cNvPr>
          <xdr:cNvSpPr txBox="1">
            <a:spLocks noChangeArrowheads="1"/>
          </xdr:cNvSpPr>
        </xdr:nvSpPr>
        <xdr:spPr bwMode="auto">
          <a:xfrm>
            <a:off x="7" y="64"/>
            <a:ext cx="547" cy="621"/>
          </a:xfrm>
          <a:prstGeom prst="rect">
            <a:avLst/>
          </a:prstGeom>
          <a:solidFill>
            <a:srgbClr val="FFFFFF"/>
          </a:solidFill>
          <a:ln w="9525">
            <a:noFill/>
            <a:miter lim="800000"/>
            <a:headEnd/>
            <a:tailEnd/>
          </a:ln>
        </xdr:spPr>
        <xdr:txBody>
          <a:bodyPr vertOverflow="clip" wrap="square" lIns="72000" tIns="82800" rIns="18000" bIns="46800" anchor="t" upright="1">
            <a:spAutoFit/>
          </a:bodyPr>
          <a:lstStyle/>
          <a:p>
            <a:pPr algn="l" rtl="0">
              <a:defRPr sz="1000"/>
            </a:pPr>
            <a:r>
              <a:rPr lang="en-US" sz="1400" b="1" i="0" u="none" strike="noStrike" baseline="0">
                <a:solidFill>
                  <a:srgbClr val="FF0000"/>
                </a:solidFill>
                <a:latin typeface="Arial"/>
                <a:cs typeface="Arial"/>
              </a:rPr>
              <a:t>Valemid </a:t>
            </a:r>
            <a:r>
              <a:rPr lang="en-US" sz="1400" b="0" i="0" u="none" strike="noStrike" baseline="0">
                <a:solidFill>
                  <a:sysClr val="windowText" lastClr="000000"/>
                </a:solidFill>
                <a:latin typeface="Arial"/>
                <a:cs typeface="Arial"/>
              </a:rPr>
              <a:t>ja</a:t>
            </a:r>
            <a:r>
              <a:rPr lang="en-US" sz="1400" b="1" i="0" u="none" strike="noStrike" baseline="0">
                <a:solidFill>
                  <a:srgbClr val="FF0000"/>
                </a:solidFill>
                <a:latin typeface="Arial"/>
                <a:cs typeface="Arial"/>
              </a:rPr>
              <a:t> avaldised</a:t>
            </a:r>
            <a:endParaRPr lang="en-US" sz="1200" b="1"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FF0000"/>
                </a:solidFill>
                <a:latin typeface="Arial"/>
                <a:cs typeface="Arial"/>
              </a:rPr>
              <a:t>Valem</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on</a:t>
            </a:r>
            <a:r>
              <a:rPr lang="en-US" sz="1200" b="1" i="0" u="none" strike="noStrike" baseline="0">
                <a:solidFill>
                  <a:srgbClr val="000000"/>
                </a:solidFill>
                <a:latin typeface="Arial"/>
                <a:cs typeface="Arial"/>
              </a:rPr>
              <a:t> </a:t>
            </a:r>
            <a:r>
              <a:rPr lang="en-US" sz="1200" b="1" i="0" u="none" strike="noStrike" baseline="0">
                <a:solidFill>
                  <a:srgbClr val="FF0000"/>
                </a:solidFill>
                <a:latin typeface="Arial"/>
                <a:cs typeface="Arial"/>
              </a:rPr>
              <a:t>korraldus</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Excelile leida (</a:t>
            </a:r>
            <a:r>
              <a:rPr lang="et-EE" sz="1200" b="0" i="0" u="none" strike="noStrike" baseline="0">
                <a:solidFill>
                  <a:srgbClr val="000000"/>
                </a:solidFill>
                <a:latin typeface="Arial"/>
                <a:cs typeface="Arial"/>
              </a:rPr>
              <a:t>arvutada</a:t>
            </a:r>
            <a:r>
              <a:rPr lang="en-US" sz="1200" b="0" i="0" u="none" strike="noStrike" baseline="0">
                <a:solidFill>
                  <a:srgbClr val="000000"/>
                </a:solidFill>
                <a:latin typeface="Arial"/>
                <a:cs typeface="Arial"/>
              </a:rPr>
              <a:t>) mingi väärtus ja salvestada see antud lahtris</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Valem esitatakse kujul:</a:t>
            </a:r>
          </a:p>
          <a:p>
            <a:pPr algn="l" rtl="0">
              <a:defRPr sz="1000"/>
            </a:pPr>
            <a:r>
              <a:rPr lang="en-US" sz="1400" b="0" i="0" u="none" strike="noStrike" baseline="0">
                <a:solidFill>
                  <a:srgbClr val="000000"/>
                </a:solidFill>
                <a:latin typeface="Arial"/>
                <a:cs typeface="Arial"/>
              </a:rPr>
              <a:t>              </a:t>
            </a:r>
            <a:r>
              <a:rPr lang="en-US" sz="1400" b="1" i="0" u="none" strike="noStrike" baseline="0">
                <a:solidFill>
                  <a:srgbClr val="000000"/>
                </a:solidFill>
                <a:latin typeface="Arial"/>
                <a:cs typeface="Arial"/>
              </a:rPr>
              <a:t> </a:t>
            </a:r>
            <a:r>
              <a:rPr lang="et-EE" sz="1400" b="1" i="0" u="none" strike="noStrike" baseline="0">
                <a:solidFill>
                  <a:srgbClr val="000000"/>
                </a:solidFill>
                <a:latin typeface="Arial"/>
                <a:cs typeface="Arial"/>
              </a:rPr>
              <a:t> </a:t>
            </a:r>
            <a:r>
              <a:rPr lang="et-EE" sz="1400" b="1" i="0" u="none" strike="noStrike" baseline="0">
                <a:solidFill>
                  <a:srgbClr val="FF0000"/>
                </a:solidFill>
                <a:latin typeface="Arial"/>
                <a:cs typeface="Arial"/>
              </a:rPr>
              <a:t>=</a:t>
            </a:r>
            <a:r>
              <a:rPr lang="et-EE" sz="1400" b="1" i="0" u="none" strike="noStrike" baseline="0">
                <a:solidFill>
                  <a:srgbClr val="000000"/>
                </a:solidFill>
                <a:latin typeface="Arial"/>
                <a:cs typeface="Arial"/>
              </a:rPr>
              <a:t> </a:t>
            </a:r>
            <a:r>
              <a:rPr lang="en-US" sz="1400" b="1" i="1" u="none" strike="noStrike" baseline="0">
                <a:solidFill>
                  <a:srgbClr val="000000"/>
                </a:solidFill>
                <a:latin typeface="Arial"/>
                <a:cs typeface="Arial"/>
              </a:rPr>
              <a:t>avaldis</a:t>
            </a:r>
            <a:endParaRPr lang="en-US" sz="14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Võrdusmärk ( </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 on Excelile tunnuseks, et tegemist on valemiga. </a:t>
            </a:r>
            <a:endParaRPr lang="et-EE"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Suvalist sisendit, mis algab võrdusmärgiga, käsitleb Excel valemina. </a:t>
            </a:r>
            <a:endParaRPr lang="et-EE"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1" i="1" u="none" strike="noStrike" baseline="0">
                <a:solidFill>
                  <a:srgbClr val="000000"/>
                </a:solidFill>
                <a:latin typeface="Arial"/>
                <a:cs typeface="Arial"/>
              </a:rPr>
              <a:t>avaldis</a:t>
            </a:r>
            <a:r>
              <a:rPr lang="en-US" sz="1200" b="0" i="0" u="none" strike="noStrike" baseline="0">
                <a:solidFill>
                  <a:srgbClr val="000000"/>
                </a:solidFill>
                <a:latin typeface="Arial"/>
                <a:cs typeface="Arial"/>
              </a:rPr>
              <a:t> - </a:t>
            </a:r>
            <a:r>
              <a:rPr lang="et-EE" sz="1200" b="0" i="0" u="none" strike="noStrike" baseline="0">
                <a:solidFill>
                  <a:srgbClr val="000000"/>
                </a:solidFill>
                <a:latin typeface="Arial"/>
                <a:cs typeface="Arial"/>
              </a:rPr>
              <a:t>eeskiri, mis </a:t>
            </a:r>
            <a:r>
              <a:rPr lang="en-US" sz="1200" b="0" i="0" u="none" strike="noStrike" baseline="0">
                <a:solidFill>
                  <a:srgbClr val="000000"/>
                </a:solidFill>
                <a:latin typeface="Arial"/>
                <a:cs typeface="Arial"/>
              </a:rPr>
              <a:t>määrab, millised tehted peab täitma andmetega </a:t>
            </a:r>
            <a:endParaRPr lang="et-EE"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vajaliku väärtuse leidmiseks. </a:t>
            </a:r>
            <a:endParaRPr lang="et-EE"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Üldjuhul koosneb: </a:t>
            </a:r>
            <a:r>
              <a:rPr lang="en-US" sz="1200" b="1" i="0" u="none" strike="noStrike" baseline="0">
                <a:solidFill>
                  <a:srgbClr val="0033CC"/>
                </a:solidFill>
                <a:latin typeface="Arial"/>
                <a:cs typeface="Arial"/>
              </a:rPr>
              <a:t>operandidest</a:t>
            </a: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tehtemär</a:t>
            </a:r>
            <a:r>
              <a:rPr lang="et-EE" sz="1200" b="1" i="0" u="none" strike="noStrike" baseline="0">
                <a:solidFill>
                  <a:srgbClr val="FF0000"/>
                </a:solidFill>
                <a:latin typeface="Arial"/>
                <a:cs typeface="Arial"/>
              </a:rPr>
              <a:t>k</a:t>
            </a:r>
            <a:r>
              <a:rPr lang="en-US" sz="1200" b="1" i="0" u="none" strike="noStrike" baseline="0">
                <a:solidFill>
                  <a:srgbClr val="FF0000"/>
                </a:solidFill>
                <a:latin typeface="Arial"/>
                <a:cs typeface="Arial"/>
              </a:rPr>
              <a:t>idest</a:t>
            </a:r>
            <a:r>
              <a:rPr lang="en-US" sz="1200" b="0" i="0" u="none" strike="noStrike" baseline="0">
                <a:solidFill>
                  <a:srgbClr val="FF0000"/>
                </a:solidFill>
                <a:latin typeface="Arial"/>
                <a:cs typeface="Arial"/>
              </a:rPr>
              <a:t> </a:t>
            </a:r>
            <a:r>
              <a:rPr lang="en-US" sz="1200" b="0" i="0" u="none" strike="noStrike" baseline="0">
                <a:solidFill>
                  <a:srgbClr val="000000"/>
                </a:solidFill>
                <a:latin typeface="Arial"/>
                <a:cs typeface="Arial"/>
              </a:rPr>
              <a:t>ja </a:t>
            </a:r>
            <a:r>
              <a:rPr lang="en-US" sz="1200" b="1" i="0" u="none" strike="noStrike" baseline="0">
                <a:solidFill>
                  <a:srgbClr val="000000"/>
                </a:solidFill>
                <a:latin typeface="Arial"/>
                <a:cs typeface="Arial"/>
              </a:rPr>
              <a:t>ümarsulgudest</a:t>
            </a:r>
            <a:r>
              <a:rPr lang="en-US" sz="1200" b="0" i="0" u="none" strike="noStrike" baseline="0">
                <a:solidFill>
                  <a:srgbClr val="000000"/>
                </a:solidFill>
                <a:latin typeface="Arial"/>
                <a:cs typeface="Arial"/>
              </a:rPr>
              <a:t>.</a:t>
            </a:r>
          </a:p>
          <a:p>
            <a:pPr algn="l" rtl="0">
              <a:defRPr sz="1000"/>
            </a:pPr>
            <a:endParaRPr lang="en-US" sz="1100" b="0" i="0" u="none" strike="noStrike" baseline="0">
              <a:solidFill>
                <a:srgbClr val="000000"/>
              </a:solidFill>
              <a:latin typeface="Arial"/>
              <a:cs typeface="Arial"/>
            </a:endParaRPr>
          </a:p>
          <a:p>
            <a:pPr algn="l" rtl="0">
              <a:defRPr sz="1000"/>
            </a:pPr>
            <a:r>
              <a:rPr lang="en-US" sz="1200" b="1" i="0" u="none" strike="noStrike" baseline="0">
                <a:solidFill>
                  <a:srgbClr val="0033CC"/>
                </a:solidFill>
                <a:latin typeface="Arial"/>
                <a:cs typeface="Arial"/>
              </a:rPr>
              <a:t>Operandideks</a:t>
            </a:r>
            <a:r>
              <a:rPr lang="en-US" sz="1200" b="0" i="0" u="none" strike="noStrike" baseline="0">
                <a:solidFill>
                  <a:srgbClr val="000000"/>
                </a:solidFill>
                <a:latin typeface="Arial"/>
                <a:cs typeface="Arial"/>
              </a:rPr>
              <a:t> võivad olla: </a:t>
            </a: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konstandid: </a:t>
            </a:r>
            <a:r>
              <a:rPr lang="en-US" sz="1200" b="1" i="0" u="none" strike="noStrike" baseline="0">
                <a:solidFill>
                  <a:srgbClr val="0000FF"/>
                </a:solidFill>
                <a:latin typeface="Arial"/>
                <a:cs typeface="Arial"/>
              </a:rPr>
              <a:t>12</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25,73 </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"N"</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"Kasemets"</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"01.01.2000"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viited lahtritele ja lahtriplokkidele </a:t>
            </a:r>
            <a:r>
              <a:rPr lang="en-US" sz="1200" b="0" i="0" u="none" strike="noStrike" baseline="0">
                <a:solidFill>
                  <a:srgbClr val="000000"/>
                </a:solidFill>
                <a:latin typeface="Arial"/>
                <a:cs typeface="Arial"/>
              </a:rPr>
              <a:t>(</a:t>
            </a:r>
            <a:r>
              <a:rPr lang="en-US" sz="1200" b="1" i="1" u="none" strike="noStrike" baseline="0">
                <a:solidFill>
                  <a:sysClr val="windowText" lastClr="000000"/>
                </a:solidFill>
                <a:latin typeface="Arial"/>
                <a:cs typeface="Arial"/>
              </a:rPr>
              <a:t>muutujad</a:t>
            </a:r>
            <a:r>
              <a:rPr lang="en-US" sz="1200" b="0" i="0" u="none" strike="noStrike" baseline="0">
                <a:solidFill>
                  <a:srgbClr val="000000"/>
                </a:solidFill>
                <a:latin typeface="Arial"/>
                <a:cs typeface="Arial"/>
              </a:rPr>
              <a:t>): </a:t>
            </a:r>
          </a:p>
          <a:p>
            <a:pPr algn="l" rtl="0">
              <a:defRPr sz="1000"/>
            </a:pPr>
            <a:r>
              <a:rPr lang="en-US" sz="1200" b="0" i="0" u="none" strike="noStrike" baseline="0">
                <a:solidFill>
                  <a:srgbClr val="000000"/>
                </a:solidFill>
                <a:latin typeface="Arial"/>
                <a:cs typeface="Arial"/>
              </a:rPr>
              <a:t>     - </a:t>
            </a:r>
            <a:r>
              <a:rPr lang="en-US" sz="1200" b="1" i="0" u="none" strike="noStrike" baseline="0">
                <a:solidFill>
                  <a:srgbClr val="000000"/>
                </a:solidFill>
                <a:latin typeface="Arial"/>
                <a:cs typeface="Arial"/>
              </a:rPr>
              <a:t>aadressid</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B5</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 H13</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C5:H28</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 $B$5</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H$13</a:t>
            </a:r>
            <a:r>
              <a:rPr lang="en-US" sz="1200" b="1" i="0" u="none" strike="noStrike" baseline="0">
                <a:solidFill>
                  <a:srgbClr val="000000"/>
                </a:solidFill>
                <a:latin typeface="Arial"/>
                <a:cs typeface="Arial"/>
              </a:rPr>
              <a:t>, ...,  </a:t>
            </a:r>
            <a:r>
              <a:rPr lang="en-US" sz="1200" b="1" i="0" u="none" strike="noStrike" baseline="0">
                <a:solidFill>
                  <a:srgbClr val="0000FF"/>
                </a:solidFill>
                <a:latin typeface="Arial"/>
                <a:cs typeface="Arial"/>
              </a:rPr>
              <a:t>Sheet2!B5</a:t>
            </a:r>
            <a:r>
              <a:rPr lang="en-US" sz="1200" b="1" i="0" u="none" strike="noStrike" baseline="0">
                <a:solidFill>
                  <a:srgbClr val="000000"/>
                </a:solidFill>
                <a:latin typeface="Arial"/>
                <a:cs typeface="Arial"/>
              </a:rPr>
              <a:t>, ...</a:t>
            </a: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 </a:t>
            </a:r>
            <a:r>
              <a:rPr lang="en-US" sz="1200" b="1" i="0" u="none" strike="noStrike" baseline="0">
                <a:solidFill>
                  <a:srgbClr val="000000"/>
                </a:solidFill>
                <a:latin typeface="Arial"/>
                <a:cs typeface="Arial"/>
              </a:rPr>
              <a:t>nimed</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a</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 x</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x_1</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c_</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pikkus</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palk</a:t>
            </a:r>
            <a:r>
              <a:rPr lang="en-US" sz="1200" b="1" i="0" u="none" strike="noStrike" baseline="0">
                <a:solidFill>
                  <a:srgbClr val="000000"/>
                </a:solidFill>
                <a:latin typeface="Arial"/>
                <a:cs typeface="Arial"/>
              </a:rPr>
              <a:t>, ... , </a:t>
            </a:r>
            <a:r>
              <a:rPr lang="en-US" sz="1200" b="1" i="0" u="none" strike="noStrike" baseline="0">
                <a:solidFill>
                  <a:srgbClr val="0000FF"/>
                </a:solidFill>
                <a:latin typeface="Arial"/>
                <a:cs typeface="Arial"/>
              </a:rPr>
              <a:t>Sheet2!palk</a:t>
            </a:r>
            <a:r>
              <a:rPr lang="en-US" sz="1200" b="1" i="0" u="none" strike="noStrike" baseline="0">
                <a:solidFill>
                  <a:srgbClr val="000000"/>
                </a:solidFill>
                <a:latin typeface="Arial"/>
                <a:cs typeface="Arial"/>
              </a:rPr>
              <a:t>, ...</a:t>
            </a: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funktsiooniviidad</a:t>
            </a:r>
            <a:r>
              <a:rPr lang="en-US" sz="1200" b="0" i="0" u="none" strike="noStrike" baseline="0">
                <a:solidFill>
                  <a:srgbClr val="000000"/>
                </a:solidFill>
                <a:latin typeface="Arial"/>
                <a:cs typeface="Arial"/>
              </a:rPr>
              <a:t> ehk </a:t>
            </a:r>
            <a:r>
              <a:rPr lang="en-US" sz="1200" b="1" i="0" u="none" strike="noStrike" baseline="0">
                <a:solidFill>
                  <a:srgbClr val="000000"/>
                </a:solidFill>
                <a:latin typeface="Arial"/>
                <a:cs typeface="Arial"/>
              </a:rPr>
              <a:t>funktsioonid: </a:t>
            </a:r>
            <a:r>
              <a:rPr lang="en-US" sz="1200" b="1" i="0" u="none" strike="noStrike" baseline="0">
                <a:solidFill>
                  <a:srgbClr val="0000FF"/>
                </a:solidFill>
                <a:latin typeface="Arial"/>
                <a:cs typeface="Arial"/>
              </a:rPr>
              <a:t>SIN</a:t>
            </a:r>
            <a:r>
              <a:rPr lang="en-US" sz="1200" b="0" i="0" u="none" strike="noStrike" baseline="0">
                <a:solidFill>
                  <a:sysClr val="windowText" lastClr="000000"/>
                </a:solidFill>
                <a:latin typeface="Arial"/>
                <a:cs typeface="Arial"/>
              </a:rPr>
              <a:t>(B3</a:t>
            </a:r>
            <a:r>
              <a:rPr lang="en-US" sz="1200" b="1" i="0" u="none" strike="noStrike" baseline="0">
                <a:solidFill>
                  <a:srgbClr val="0000FF"/>
                </a:solidFill>
                <a:latin typeface="Arial"/>
                <a:cs typeface="Arial"/>
              </a:rPr>
              <a:t>)</a:t>
            </a:r>
            <a:r>
              <a:rPr lang="en-US" sz="1200" b="1" i="0" u="none" strike="noStrike" baseline="0">
                <a:solidFill>
                  <a:srgbClr val="000000"/>
                </a:solidFill>
                <a:latin typeface="Arial"/>
                <a:cs typeface="Arial"/>
              </a:rPr>
              <a:t>,  </a:t>
            </a:r>
            <a:r>
              <a:rPr lang="en-US" sz="1200" b="1" i="0" u="none" strike="noStrike" baseline="0">
                <a:solidFill>
                  <a:srgbClr val="0066CC"/>
                </a:solidFill>
                <a:latin typeface="Arial"/>
                <a:cs typeface="Arial"/>
              </a:rPr>
              <a:t>S</a:t>
            </a:r>
            <a:r>
              <a:rPr lang="en-US" sz="1200" b="1" i="0" u="none" strike="noStrike" baseline="0">
                <a:solidFill>
                  <a:srgbClr val="0000FF"/>
                </a:solidFill>
                <a:latin typeface="Arial"/>
                <a:cs typeface="Arial"/>
              </a:rPr>
              <a:t>QRT</a:t>
            </a:r>
            <a:r>
              <a:rPr lang="en-US" sz="1200" b="0" i="0" u="none" strike="noStrike" baseline="0">
                <a:solidFill>
                  <a:sysClr val="windowText" lastClr="000000"/>
                </a:solidFill>
                <a:latin typeface="Arial"/>
                <a:ea typeface="+mn-ea"/>
                <a:cs typeface="Arial"/>
              </a:rPr>
              <a:t>(a^2+b^2</a:t>
            </a:r>
            <a:r>
              <a:rPr lang="en-US" sz="1200" b="0" i="0" u="none" strike="noStrike" baseline="0">
                <a:solidFill>
                  <a:sysClr val="windowText" lastClr="000000"/>
                </a:solidFill>
                <a:latin typeface="Arial"/>
                <a:cs typeface="Arial"/>
              </a:rPr>
              <a:t>)</a:t>
            </a: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SUM</a:t>
            </a:r>
            <a:r>
              <a:rPr lang="en-US" sz="1200" b="0" i="0" u="none" strike="noStrike" baseline="0">
                <a:solidFill>
                  <a:sysClr val="windowText" lastClr="000000"/>
                </a:solidFill>
                <a:latin typeface="Arial"/>
                <a:ea typeface="+mn-ea"/>
                <a:cs typeface="Arial"/>
              </a:rPr>
              <a:t>(C3:C103</a:t>
            </a:r>
            <a:r>
              <a:rPr lang="en-US" sz="1200" b="1" i="0" u="none" strike="noStrike" baseline="0">
                <a:solidFill>
                  <a:srgbClr val="0000FF"/>
                </a:solidFill>
                <a:latin typeface="Arial"/>
                <a:cs typeface="Arial"/>
              </a:rPr>
              <a:t>)</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MAX</a:t>
            </a:r>
            <a:r>
              <a:rPr lang="en-US" sz="1200" b="0" i="0" u="none" strike="noStrike" baseline="0">
                <a:solidFill>
                  <a:sysClr val="windowText" lastClr="000000"/>
                </a:solidFill>
                <a:latin typeface="Arial"/>
                <a:cs typeface="Arial"/>
              </a:rPr>
              <a:t>(palk)</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LEFT</a:t>
            </a:r>
            <a:r>
              <a:rPr lang="en-US" sz="1200" b="0" i="0" u="none" strike="noStrike" baseline="0">
                <a:solidFill>
                  <a:sysClr val="windowText" lastClr="000000"/>
                </a:solidFill>
                <a:latin typeface="Arial"/>
                <a:cs typeface="Arial"/>
              </a:rPr>
              <a:t>(nimi;1</a:t>
            </a:r>
            <a:r>
              <a:rPr lang="en-US" sz="1200" b="0" i="0" u="none" strike="noStrike" baseline="0">
                <a:solidFill>
                  <a:srgbClr val="0000FF"/>
                </a:solidFill>
                <a:latin typeface="Arial"/>
                <a:cs typeface="Arial"/>
              </a:rPr>
              <a:t>)</a:t>
            </a:r>
            <a:r>
              <a:rPr lang="et-EE" sz="1200" b="1" i="0" u="none" strike="noStrike" baseline="0">
                <a:solidFill>
                  <a:srgbClr val="0000FF"/>
                </a:solidFill>
                <a:latin typeface="Arial"/>
                <a:cs typeface="Arial"/>
              </a:rPr>
              <a:t>, VLOOKUP</a:t>
            </a:r>
            <a:r>
              <a:rPr lang="et-EE" sz="1200" b="0" i="0" u="none" strike="noStrike" baseline="0">
                <a:solidFill>
                  <a:sysClr val="windowText" lastClr="000000"/>
                </a:solidFill>
                <a:latin typeface="Arial"/>
                <a:cs typeface="Arial"/>
              </a:rPr>
              <a:t>(värv; Värvid;3; 0) </a:t>
            </a:r>
            <a:endParaRPr lang="en-US" sz="1200" b="0" i="0" u="none" strike="noStrike" baseline="0">
              <a:solidFill>
                <a:sysClr val="windowText" lastClr="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Tehted ja tehtesümbolid, tehete prioriteedid</a:t>
            </a:r>
          </a:p>
          <a:p>
            <a:pPr algn="l" rtl="0">
              <a:defRPr sz="1000"/>
            </a:pPr>
            <a:r>
              <a:rPr lang="en-US" sz="1200" b="1" i="0" u="none" strike="noStrike" baseline="0">
                <a:solidFill>
                  <a:srgbClr val="000000"/>
                </a:solidFill>
                <a:latin typeface="Arial"/>
                <a:cs typeface="Arial"/>
              </a:rPr>
              <a:t>  1.   </a:t>
            </a:r>
            <a:r>
              <a:rPr lang="en-US" sz="1200" b="1" i="0" u="none" strike="noStrike" baseline="0">
                <a:solidFill>
                  <a:srgbClr val="FF6600"/>
                </a:solidFill>
                <a:latin typeface="Arial"/>
                <a:cs typeface="Arial"/>
              </a:rPr>
              <a:t>% </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 protsent:</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18</a:t>
            </a:r>
            <a:r>
              <a:rPr lang="en-US" sz="1200" b="1" i="0" u="none" strike="noStrike" baseline="0">
                <a:solidFill>
                  <a:srgbClr val="FF6600"/>
                </a:solidFill>
                <a:latin typeface="Arial"/>
                <a:cs typeface="Arial"/>
              </a:rPr>
              <a:t>%</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 0,18    </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10</a:t>
            </a:r>
            <a:r>
              <a:rPr lang="en-US" sz="1200" b="1" i="0" u="none" strike="noStrike" baseline="0">
                <a:solidFill>
                  <a:srgbClr val="FF0000"/>
                </a:solidFill>
                <a:latin typeface="Arial"/>
                <a:cs typeface="Arial"/>
              </a:rPr>
              <a:t>%*</a:t>
            </a:r>
            <a:r>
              <a:rPr lang="en-US" sz="1200" b="1" i="0" u="none" strike="noStrike" baseline="0">
                <a:solidFill>
                  <a:srgbClr val="0000FF"/>
                </a:solidFill>
                <a:latin typeface="Arial"/>
                <a:cs typeface="Arial"/>
              </a:rPr>
              <a:t>130</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 13</a:t>
            </a: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 2.  </a:t>
            </a:r>
            <a:r>
              <a:rPr lang="en-US" sz="1200" b="1" i="0" u="none" strike="noStrike" baseline="0">
                <a:solidFill>
                  <a:srgbClr val="FF0000"/>
                </a:solidFill>
                <a:latin typeface="Arial"/>
                <a:cs typeface="Arial"/>
              </a:rPr>
              <a:t> ^</a:t>
            </a:r>
            <a:r>
              <a:rPr lang="en-US" sz="1200" b="0" i="0" u="none" strike="noStrike" baseline="0">
                <a:solidFill>
                  <a:srgbClr val="FF0000"/>
                </a:solidFill>
                <a:latin typeface="Arial"/>
                <a:cs typeface="Arial"/>
              </a:rPr>
              <a:t> </a:t>
            </a:r>
            <a:r>
              <a:rPr lang="en-US" sz="1200" b="0" i="0" u="none" strike="noStrike" baseline="0">
                <a:solidFill>
                  <a:srgbClr val="000000"/>
                </a:solidFill>
                <a:latin typeface="Arial"/>
                <a:cs typeface="Arial"/>
              </a:rPr>
              <a:t>       astendamine (</a:t>
            </a:r>
            <a:r>
              <a:rPr lang="en-US" sz="1200" b="1" i="0" u="none" strike="noStrike" baseline="0">
                <a:solidFill>
                  <a:srgbClr val="000000"/>
                </a:solidFill>
                <a:latin typeface="Arial"/>
                <a:cs typeface="Arial"/>
              </a:rPr>
              <a:t>Alt+94</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(x</a:t>
            </a:r>
            <a:r>
              <a:rPr lang="et-EE" sz="1200" b="1" i="0" u="none" strike="noStrike" baseline="0">
                <a:solidFill>
                  <a:srgbClr val="0000FF"/>
                </a:solidFill>
                <a:latin typeface="Arial"/>
                <a:cs typeface="Arial"/>
              </a:rPr>
              <a:t> </a:t>
            </a:r>
            <a:r>
              <a:rPr lang="en-US" sz="1200" b="1" i="0" u="none" strike="noStrike" baseline="0">
                <a:solidFill>
                  <a:srgbClr val="FF0000"/>
                </a:solidFill>
                <a:latin typeface="Arial"/>
                <a:cs typeface="Arial"/>
              </a:rPr>
              <a:t>+</a:t>
            </a:r>
            <a:r>
              <a:rPr lang="et-EE" sz="1200" b="1" i="0" u="none" strike="noStrike" baseline="0">
                <a:solidFill>
                  <a:srgbClr val="FF0000"/>
                </a:solidFill>
                <a:latin typeface="Arial"/>
                <a:cs typeface="Arial"/>
              </a:rPr>
              <a:t> </a:t>
            </a:r>
            <a:r>
              <a:rPr lang="en-US" sz="1200" b="1" i="0" u="none" strike="noStrike" baseline="0">
                <a:solidFill>
                  <a:srgbClr val="0000FF"/>
                </a:solidFill>
                <a:latin typeface="Arial"/>
                <a:cs typeface="Arial"/>
              </a:rPr>
              <a:t>2)</a:t>
            </a:r>
            <a:r>
              <a:rPr lang="en-US" sz="1200" b="1" i="0" u="none" strike="noStrike" baseline="0">
                <a:solidFill>
                  <a:srgbClr val="FF0000"/>
                </a:solidFill>
                <a:latin typeface="Arial"/>
                <a:cs typeface="Arial"/>
              </a:rPr>
              <a:t>^</a:t>
            </a:r>
            <a:r>
              <a:rPr lang="en-US" sz="1200" b="1" i="0" u="none" strike="noStrike" baseline="0">
                <a:solidFill>
                  <a:srgbClr val="0000FF"/>
                </a:solidFill>
                <a:latin typeface="Arial"/>
                <a:cs typeface="Arial"/>
              </a:rPr>
              <a:t>2</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(x</a:t>
            </a:r>
            <a:r>
              <a:rPr lang="en-US" sz="1200" b="1" i="0" u="none" strike="noStrike" baseline="0">
                <a:solidFill>
                  <a:srgbClr val="FF0000"/>
                </a:solidFill>
                <a:latin typeface="Arial"/>
                <a:cs typeface="Arial"/>
              </a:rPr>
              <a:t>+</a:t>
            </a:r>
            <a:r>
              <a:rPr lang="en-US" sz="1200" b="1" i="0" u="none" strike="noStrike" baseline="0">
                <a:solidFill>
                  <a:srgbClr val="0000FF"/>
                </a:solidFill>
                <a:latin typeface="Arial"/>
                <a:cs typeface="Arial"/>
              </a:rPr>
              <a:t>2)</a:t>
            </a:r>
            <a:r>
              <a:rPr lang="en-US" sz="1200" b="1" i="0" u="none" strike="noStrike" baseline="0">
                <a:solidFill>
                  <a:srgbClr val="FF0000"/>
                </a:solidFill>
                <a:latin typeface="Arial"/>
                <a:cs typeface="Arial"/>
              </a:rPr>
              <a:t>^</a:t>
            </a:r>
            <a:r>
              <a:rPr lang="en-US" sz="1200" b="1" i="0" u="none" strike="noStrike" baseline="0">
                <a:solidFill>
                  <a:srgbClr val="0000FF"/>
                </a:solidFill>
                <a:latin typeface="Arial"/>
                <a:cs typeface="Arial"/>
              </a:rPr>
              <a:t>(1</a:t>
            </a:r>
            <a:r>
              <a:rPr lang="en-US" sz="1200" b="1" i="0" u="none" strike="noStrike" baseline="0">
                <a:solidFill>
                  <a:srgbClr val="FF0000"/>
                </a:solidFill>
                <a:latin typeface="Arial"/>
                <a:cs typeface="Arial"/>
              </a:rPr>
              <a:t>/</a:t>
            </a:r>
            <a:r>
              <a:rPr lang="en-US" sz="1200" b="1" i="0" u="none" strike="noStrike" baseline="0">
                <a:solidFill>
                  <a:srgbClr val="0000FF"/>
                </a:solidFill>
                <a:latin typeface="Arial"/>
                <a:cs typeface="Arial"/>
              </a:rPr>
              <a:t>3)</a:t>
            </a: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3.  </a:t>
            </a:r>
            <a:r>
              <a:rPr lang="en-US" sz="1200" b="1" i="0" u="none" strike="noStrike" baseline="0">
                <a:solidFill>
                  <a:srgbClr val="FF0000"/>
                </a:solidFill>
                <a:latin typeface="Arial"/>
                <a:cs typeface="Arial"/>
              </a:rPr>
              <a:t> *</a:t>
            </a:r>
            <a:r>
              <a:rPr lang="en-US" sz="1200" b="1" i="0" u="none" strike="noStrike" baseline="0">
                <a:solidFill>
                  <a:srgbClr val="000000"/>
                </a:solidFill>
                <a:latin typeface="Arial"/>
                <a:cs typeface="Arial"/>
              </a:rPr>
              <a:t>  ,  </a:t>
            </a:r>
            <a:r>
              <a:rPr lang="en-US" sz="1200" b="1" i="0" u="none" strike="noStrike" baseline="0">
                <a:solidFill>
                  <a:srgbClr val="FF0000"/>
                </a:solidFill>
                <a:latin typeface="Arial"/>
                <a:cs typeface="Arial"/>
              </a:rPr>
              <a:t>/</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korrutamine,  jagamine: </a:t>
            </a:r>
            <a:r>
              <a:rPr lang="en-US" sz="1200" b="1" i="0" u="none" strike="noStrike" baseline="0">
                <a:solidFill>
                  <a:srgbClr val="0033CC"/>
                </a:solidFill>
                <a:latin typeface="Arial"/>
                <a:cs typeface="Arial"/>
              </a:rPr>
              <a:t>a</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0" i="0" u="none" strike="noStrike" baseline="0">
                <a:solidFill>
                  <a:srgbClr val="000000"/>
                </a:solidFill>
                <a:latin typeface="Arial"/>
                <a:cs typeface="Arial"/>
              </a:rPr>
              <a:t> </a:t>
            </a:r>
            <a:r>
              <a:rPr lang="en-US" sz="1200" b="1" i="0" u="none" strike="noStrike" baseline="0">
                <a:solidFill>
                  <a:srgbClr val="0033CC"/>
                </a:solidFill>
                <a:latin typeface="Arial"/>
                <a:cs typeface="Arial"/>
              </a:rPr>
              <a:t>b</a:t>
            </a:r>
            <a:r>
              <a:rPr lang="en-US" sz="1200" b="0" i="0" u="none" strike="noStrike" baseline="0">
                <a:solidFill>
                  <a:srgbClr val="000000"/>
                </a:solidFill>
                <a:latin typeface="Arial"/>
                <a:cs typeface="Arial"/>
              </a:rPr>
              <a:t>    </a:t>
            </a:r>
            <a:r>
              <a:rPr lang="en-US" sz="1200" b="1" i="0" u="none" strike="noStrike" baseline="0">
                <a:solidFill>
                  <a:srgbClr val="0033CC"/>
                </a:solidFill>
                <a:latin typeface="Arial"/>
                <a:cs typeface="Arial"/>
              </a:rPr>
              <a:t>a</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0" i="0" u="none" strike="noStrike" baseline="0">
                <a:solidFill>
                  <a:srgbClr val="000000"/>
                </a:solidFill>
                <a:latin typeface="Arial"/>
                <a:cs typeface="Arial"/>
              </a:rPr>
              <a:t> </a:t>
            </a:r>
            <a:r>
              <a:rPr lang="en-US" sz="1200" b="1" i="0" u="none" strike="noStrike" baseline="0">
                <a:solidFill>
                  <a:srgbClr val="0033CC"/>
                </a:solidFill>
                <a:latin typeface="Arial"/>
                <a:cs typeface="Arial"/>
              </a:rPr>
              <a:t>b</a:t>
            </a:r>
            <a:r>
              <a:rPr lang="en-US" sz="1200" b="0" i="0" u="none" strike="noStrike" baseline="0">
                <a:solidFill>
                  <a:srgbClr val="000000"/>
                </a:solidFill>
                <a:latin typeface="Arial"/>
                <a:cs typeface="Arial"/>
              </a:rPr>
              <a:t>     2</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1" i="0" u="none" strike="noStrike" baseline="0">
                <a:solidFill>
                  <a:srgbClr val="FF0000"/>
                </a:solidFill>
                <a:latin typeface="Arial"/>
                <a:cs typeface="Arial"/>
              </a:rPr>
              <a:t> </a:t>
            </a:r>
            <a:r>
              <a:rPr lang="en-US" sz="1200" b="0" i="0" u="none" strike="noStrike" baseline="0">
                <a:solidFill>
                  <a:srgbClr val="000000"/>
                </a:solidFill>
                <a:latin typeface="Arial"/>
                <a:cs typeface="Arial"/>
              </a:rPr>
              <a:t>(</a:t>
            </a:r>
            <a:r>
              <a:rPr lang="en-US" sz="1200" b="1" i="0" u="none" strike="noStrike" baseline="0">
                <a:solidFill>
                  <a:srgbClr val="0033CC"/>
                </a:solidFill>
                <a:latin typeface="Arial"/>
                <a:cs typeface="Arial"/>
              </a:rPr>
              <a:t>a</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0" i="0" u="none" strike="noStrike" baseline="0">
                <a:solidFill>
                  <a:srgbClr val="000000"/>
                </a:solidFill>
                <a:latin typeface="Arial"/>
                <a:cs typeface="Arial"/>
              </a:rPr>
              <a:t> </a:t>
            </a:r>
            <a:r>
              <a:rPr lang="en-US" sz="1200" b="1" i="0" u="none" strike="noStrike" baseline="0">
                <a:solidFill>
                  <a:srgbClr val="0033CC"/>
                </a:solidFill>
                <a:latin typeface="Arial"/>
                <a:cs typeface="Arial"/>
              </a:rPr>
              <a:t>b</a:t>
            </a:r>
            <a:r>
              <a:rPr lang="et-EE" sz="1200" b="0" i="0" u="none" strike="noStrike" baseline="0">
                <a:solidFill>
                  <a:srgbClr val="000000"/>
                </a:solidFill>
                <a:latin typeface="Arial"/>
                <a:cs typeface="Arial"/>
              </a:rPr>
              <a:t> </a:t>
            </a:r>
            <a:r>
              <a:rPr lang="en-US" sz="1200" b="0" i="0" u="none" strike="noStrike" baseline="0">
                <a:solidFill>
                  <a:srgbClr val="000000"/>
                </a:solidFill>
                <a:latin typeface="Arial"/>
                <a:cs typeface="Arial"/>
              </a:rPr>
              <a:t>)</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0" i="0" u="none" strike="noStrike" baseline="0">
                <a:solidFill>
                  <a:srgbClr val="000000"/>
                </a:solidFill>
                <a:latin typeface="Arial"/>
                <a:cs typeface="Arial"/>
              </a:rPr>
              <a:t> </a:t>
            </a:r>
            <a:r>
              <a:rPr lang="en-US" sz="1200" b="1" i="0" u="none" strike="noStrike" baseline="0">
                <a:solidFill>
                  <a:srgbClr val="0033CC"/>
                </a:solidFill>
                <a:latin typeface="Arial"/>
                <a:cs typeface="Arial"/>
              </a:rPr>
              <a:t>d</a:t>
            </a: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4.   </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 </a:t>
            </a:r>
            <a:r>
              <a:rPr lang="en-US" sz="1200" b="1" i="0" u="none" strike="noStrike" baseline="0">
                <a:solidFill>
                  <a:srgbClr val="FF0000"/>
                </a:solidFill>
                <a:latin typeface="Arial"/>
                <a:cs typeface="Arial"/>
              </a:rPr>
              <a:t> -</a:t>
            </a:r>
            <a:r>
              <a:rPr lang="en-US" sz="1200" b="0" i="0" u="none" strike="noStrike" baseline="0">
                <a:solidFill>
                  <a:srgbClr val="000000"/>
                </a:solidFill>
                <a:latin typeface="Arial"/>
                <a:cs typeface="Arial"/>
              </a:rPr>
              <a:t>  liitmine, lahutamine:  </a:t>
            </a:r>
            <a:r>
              <a:rPr lang="en-US" sz="1200" b="1" i="0" u="none" strike="noStrike" baseline="0">
                <a:solidFill>
                  <a:srgbClr val="0000FF"/>
                </a:solidFill>
                <a:latin typeface="Arial"/>
                <a:cs typeface="Arial"/>
              </a:rPr>
              <a:t>a</a:t>
            </a:r>
            <a:r>
              <a:rPr lang="et-EE" sz="1200" b="1" i="0" u="none" strike="noStrike" baseline="0">
                <a:solidFill>
                  <a:srgbClr val="0000FF"/>
                </a:solidFill>
                <a:latin typeface="Arial"/>
                <a:cs typeface="Arial"/>
              </a:rPr>
              <a:t> </a:t>
            </a:r>
            <a:r>
              <a:rPr lang="en-US" sz="1200" b="1" i="0" u="none" strike="noStrike" baseline="0">
                <a:solidFill>
                  <a:srgbClr val="FF0000"/>
                </a:solidFill>
                <a:latin typeface="Arial"/>
                <a:cs typeface="Arial"/>
              </a:rPr>
              <a:t>+</a:t>
            </a:r>
            <a:r>
              <a:rPr lang="et-EE" sz="1200" b="1" i="0" u="none" strike="noStrike" baseline="0">
                <a:solidFill>
                  <a:srgbClr val="FF0000"/>
                </a:solidFill>
                <a:latin typeface="Arial"/>
                <a:cs typeface="Arial"/>
              </a:rPr>
              <a:t> </a:t>
            </a:r>
            <a:r>
              <a:rPr lang="en-US" sz="1200" b="1" i="0" u="none" strike="noStrike" baseline="0">
                <a:solidFill>
                  <a:srgbClr val="0000FF"/>
                </a:solidFill>
                <a:latin typeface="Arial"/>
                <a:cs typeface="Arial"/>
              </a:rPr>
              <a:t>b   a</a:t>
            </a:r>
            <a:r>
              <a:rPr lang="et-EE" sz="1200" b="1" i="0" u="none" strike="noStrike" baseline="0">
                <a:solidFill>
                  <a:srgbClr val="0000FF"/>
                </a:solidFill>
                <a:latin typeface="Arial"/>
                <a:cs typeface="Arial"/>
              </a:rPr>
              <a:t> </a:t>
            </a:r>
            <a:r>
              <a:rPr lang="en-US" sz="1200" b="1" i="0" u="none" strike="noStrike" baseline="0">
                <a:solidFill>
                  <a:srgbClr val="FF0000"/>
                </a:solidFill>
                <a:latin typeface="Arial"/>
                <a:cs typeface="Arial"/>
              </a:rPr>
              <a:t>-</a:t>
            </a:r>
            <a:r>
              <a:rPr lang="et-EE" sz="1200" b="1" i="0" u="none" strike="noStrike" baseline="0">
                <a:solidFill>
                  <a:srgbClr val="FF0000"/>
                </a:solidFill>
                <a:latin typeface="Arial"/>
                <a:cs typeface="Arial"/>
              </a:rPr>
              <a:t> </a:t>
            </a:r>
            <a:r>
              <a:rPr lang="en-US" sz="1200" b="1" i="0" u="none" strike="noStrike" baseline="0">
                <a:solidFill>
                  <a:srgbClr val="0000FF"/>
                </a:solidFill>
                <a:latin typeface="Arial"/>
                <a:cs typeface="Arial"/>
              </a:rPr>
              <a:t>b  </a:t>
            </a:r>
          </a:p>
          <a:p>
            <a:pPr algn="l" rtl="0">
              <a:defRPr sz="1000"/>
            </a:pPr>
            <a:r>
              <a:rPr lang="en-US" sz="1200" b="1" i="0" u="none" strike="noStrike" baseline="0">
                <a:solidFill>
                  <a:srgbClr val="0000FF"/>
                </a:solidFill>
                <a:latin typeface="Arial"/>
                <a:cs typeface="Arial"/>
              </a:rPr>
              <a:t>  </a:t>
            </a:r>
            <a:r>
              <a:rPr lang="en-US" sz="1200" b="1" i="0" u="none" strike="noStrike" baseline="0">
                <a:solidFill>
                  <a:srgbClr val="000000"/>
                </a:solidFill>
                <a:latin typeface="Arial"/>
                <a:cs typeface="Arial"/>
              </a:rPr>
              <a:t>5.   </a:t>
            </a:r>
            <a:r>
              <a:rPr lang="en-US" sz="1200" b="1" i="0" u="none" strike="noStrike" baseline="0">
                <a:solidFill>
                  <a:srgbClr val="FF0000"/>
                </a:solidFill>
                <a:latin typeface="Arial"/>
                <a:cs typeface="Arial"/>
              </a:rPr>
              <a:t>&amp;</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sidurdamine (tekstide ühendamine): enimi</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&amp;</a:t>
            </a:r>
            <a:r>
              <a:rPr lang="et-EE" sz="1200" b="1" i="0" u="none" strike="noStrike" baseline="0">
                <a:solidFill>
                  <a:srgbClr val="FF0000"/>
                </a:solidFill>
                <a:latin typeface="Arial"/>
                <a:cs typeface="Arial"/>
              </a:rPr>
              <a:t> </a:t>
            </a:r>
            <a:r>
              <a:rPr lang="en-US" sz="1200" b="0" i="0" u="none" strike="noStrike" baseline="0">
                <a:solidFill>
                  <a:srgbClr val="000000"/>
                </a:solidFill>
                <a:latin typeface="Arial"/>
                <a:cs typeface="Arial"/>
              </a:rPr>
              <a:t>" "</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&amp;</a:t>
            </a:r>
            <a:r>
              <a:rPr lang="et-EE" sz="1200" b="1" i="0" u="none" strike="noStrike" baseline="0">
                <a:solidFill>
                  <a:srgbClr val="FF0000"/>
                </a:solidFill>
                <a:latin typeface="Arial"/>
                <a:cs typeface="Arial"/>
              </a:rPr>
              <a:t> </a:t>
            </a:r>
            <a:r>
              <a:rPr lang="en-US" sz="1200" b="0" i="0" u="none" strike="noStrike" baseline="0">
                <a:solidFill>
                  <a:srgbClr val="000000"/>
                </a:solidFill>
                <a:latin typeface="Arial"/>
                <a:cs typeface="Arial"/>
              </a:rPr>
              <a:t>pnimi</a:t>
            </a: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 6.   </a:t>
            </a:r>
            <a:r>
              <a:rPr lang="en-US" sz="1200" b="1" i="0" u="none" strike="noStrike" baseline="0">
                <a:solidFill>
                  <a:srgbClr val="FF0000"/>
                </a:solidFill>
                <a:latin typeface="Arial"/>
                <a:cs typeface="Arial"/>
              </a:rPr>
              <a:t>=</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&lt;&gt;</a:t>
            </a:r>
            <a:r>
              <a:rPr lang="en-US" sz="1200" b="0" i="0" u="none" strike="noStrike" baseline="0">
                <a:solidFill>
                  <a:srgbClr val="000000"/>
                </a:solidFill>
                <a:latin typeface="Arial"/>
                <a:cs typeface="Arial"/>
              </a:rPr>
              <a:t> , </a:t>
            </a:r>
            <a:r>
              <a:rPr lang="en-US" sz="1200" b="1" i="0" u="none" strike="noStrike" baseline="0">
                <a:solidFill>
                  <a:srgbClr val="FF0000"/>
                </a:solidFill>
                <a:latin typeface="Arial"/>
                <a:cs typeface="Arial"/>
              </a:rPr>
              <a:t>&lt;</a:t>
            </a:r>
            <a:r>
              <a:rPr lang="en-US" sz="1200" b="0" i="0" u="none" strike="noStrike" baseline="0">
                <a:solidFill>
                  <a:srgbClr val="000000"/>
                </a:solidFill>
                <a:latin typeface="Arial"/>
                <a:cs typeface="Arial"/>
              </a:rPr>
              <a:t> , </a:t>
            </a:r>
            <a:r>
              <a:rPr lang="en-US" sz="1200" b="1" i="0" u="none" strike="noStrike" baseline="0">
                <a:solidFill>
                  <a:srgbClr val="FF0000"/>
                </a:solidFill>
                <a:latin typeface="Arial"/>
                <a:cs typeface="Arial"/>
              </a:rPr>
              <a:t>&lt;=</a:t>
            </a:r>
            <a:r>
              <a:rPr lang="en-US" sz="1200" b="0" i="0" u="none" strike="noStrike" baseline="0">
                <a:solidFill>
                  <a:srgbClr val="FF0000"/>
                </a:solidFill>
                <a:latin typeface="Arial"/>
                <a:cs typeface="Arial"/>
              </a:rPr>
              <a:t> </a:t>
            </a: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&gt;</a:t>
            </a:r>
            <a:r>
              <a:rPr lang="en-US" sz="1200" b="0" i="0" u="none" strike="noStrike" baseline="0">
                <a:solidFill>
                  <a:srgbClr val="000000"/>
                </a:solidFill>
                <a:latin typeface="Arial"/>
                <a:cs typeface="Arial"/>
              </a:rPr>
              <a:t> , </a:t>
            </a:r>
            <a:r>
              <a:rPr lang="en-US" sz="1200" b="1" i="0" u="none" strike="noStrike" baseline="0">
                <a:solidFill>
                  <a:srgbClr val="FF0000"/>
                </a:solidFill>
                <a:latin typeface="Arial"/>
                <a:cs typeface="Arial"/>
              </a:rPr>
              <a:t>&gt;=</a:t>
            </a:r>
            <a:r>
              <a:rPr lang="en-US" sz="1200" b="0" i="0" u="none" strike="noStrike" baseline="0">
                <a:solidFill>
                  <a:srgbClr val="000000"/>
                </a:solidFill>
                <a:latin typeface="Arial"/>
                <a:cs typeface="Arial"/>
              </a:rPr>
              <a:t>  võrdlustehted: </a:t>
            </a:r>
            <a:r>
              <a:rPr lang="en-US" sz="1200" b="1" i="0" u="none" strike="noStrike" baseline="0">
                <a:solidFill>
                  <a:srgbClr val="0000FF"/>
                </a:solidFill>
                <a:latin typeface="Arial"/>
                <a:cs typeface="Arial"/>
              </a:rPr>
              <a:t>A3</a:t>
            </a:r>
            <a:r>
              <a:rPr lang="en-US" sz="1200" b="1" i="0" u="none" strike="noStrike" baseline="0">
                <a:solidFill>
                  <a:srgbClr val="FF0000"/>
                </a:solidFill>
                <a:latin typeface="Arial"/>
                <a:cs typeface="Arial"/>
              </a:rPr>
              <a:t>&gt;</a:t>
            </a:r>
            <a:r>
              <a:rPr lang="en-US" sz="1200" b="1" i="0" u="none" strike="noStrike" baseline="0">
                <a:solidFill>
                  <a:srgbClr val="0000FF"/>
                </a:solidFill>
                <a:latin typeface="Arial"/>
                <a:cs typeface="Arial"/>
              </a:rPr>
              <a:t>C4</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palk</a:t>
            </a:r>
            <a:r>
              <a:rPr lang="en-US" sz="1200" b="1" i="0" u="none" strike="noStrike" baseline="0">
                <a:solidFill>
                  <a:srgbClr val="FF0000"/>
                </a:solidFill>
                <a:latin typeface="Arial"/>
                <a:cs typeface="Arial"/>
              </a:rPr>
              <a:t>&lt;=</a:t>
            </a:r>
            <a:r>
              <a:rPr lang="en-US" sz="1200" b="1" i="0" u="none" strike="noStrike" baseline="0">
                <a:solidFill>
                  <a:srgbClr val="0000FF"/>
                </a:solidFill>
                <a:latin typeface="Arial"/>
                <a:cs typeface="Arial"/>
              </a:rPr>
              <a:t>5000</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x</a:t>
            </a:r>
            <a:r>
              <a:rPr lang="en-US" sz="1200" b="1" i="0" u="none" strike="noStrike" baseline="0">
                <a:solidFill>
                  <a:srgbClr val="FF0000"/>
                </a:solidFill>
                <a:latin typeface="Arial"/>
                <a:cs typeface="Arial"/>
              </a:rPr>
              <a:t>&gt;</a:t>
            </a:r>
            <a:r>
              <a:rPr lang="en-US" sz="1200" b="1" i="0" u="none" strike="noStrike" baseline="0">
                <a:solidFill>
                  <a:srgbClr val="0000FF"/>
                </a:solidFill>
                <a:latin typeface="Arial"/>
                <a:cs typeface="Arial"/>
              </a:rPr>
              <a:t>0</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 </a:t>
            </a:r>
            <a:endParaRPr lang="en-US" sz="1200" b="1"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FF0000"/>
                </a:solidFill>
                <a:latin typeface="Arial"/>
                <a:cs typeface="Arial"/>
              </a:rPr>
              <a:t>NB!</a:t>
            </a: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Võrdse prioriteediga tehteid täidetakse järjest vasakult paremale</a:t>
            </a:r>
            <a:r>
              <a:rPr lang="en-US" sz="1200" b="0" i="0" u="none" strike="noStrike" baseline="0">
                <a:solidFill>
                  <a:srgbClr val="000000"/>
                </a:solidFill>
                <a:latin typeface="Arial"/>
                <a:cs typeface="Arial"/>
              </a:rPr>
              <a:t>, </a:t>
            </a:r>
            <a:br>
              <a:rPr lang="et-EE" sz="1200" b="0" i="0" u="none" strike="noStrike" baseline="0">
                <a:solidFill>
                  <a:srgbClr val="000000"/>
                </a:solidFill>
                <a:latin typeface="Arial"/>
                <a:cs typeface="Arial"/>
              </a:rPr>
            </a:br>
            <a:r>
              <a:rPr lang="en-US" sz="1200" b="0" i="0" u="none" strike="noStrike" baseline="0">
                <a:solidFill>
                  <a:srgbClr val="000000"/>
                </a:solidFill>
                <a:latin typeface="Arial"/>
                <a:cs typeface="Arial"/>
              </a:rPr>
              <a:t>tehete täitmise</a:t>
            </a:r>
            <a:r>
              <a:rPr lang="en-US" sz="1200" b="1" i="0" u="none" strike="noStrike" baseline="0">
                <a:solidFill>
                  <a:srgbClr val="000000"/>
                </a:solidFill>
                <a:latin typeface="Arial"/>
                <a:cs typeface="Arial"/>
              </a:rPr>
              <a:t> järjekorra määramiseks</a:t>
            </a:r>
            <a:r>
              <a:rPr lang="en-US" sz="1200" b="0" i="0" u="none" strike="noStrike" baseline="0">
                <a:solidFill>
                  <a:srgbClr val="000000"/>
                </a:solidFill>
                <a:latin typeface="Arial"/>
                <a:cs typeface="Arial"/>
              </a:rPr>
              <a:t> </a:t>
            </a:r>
            <a:r>
              <a:rPr lang="et-EE" sz="1200" b="0" i="0" u="none" strike="noStrike" baseline="0">
                <a:solidFill>
                  <a:srgbClr val="000000"/>
                </a:solidFill>
                <a:latin typeface="Arial"/>
                <a:cs typeface="Arial"/>
              </a:rPr>
              <a:t>tuleb</a:t>
            </a:r>
            <a:r>
              <a:rPr lang="en-US" sz="1200" b="0" i="0" u="none" strike="noStrike" baseline="0">
                <a:solidFill>
                  <a:srgbClr val="000000"/>
                </a:solidFill>
                <a:latin typeface="Arial"/>
                <a:cs typeface="Arial"/>
              </a:rPr>
              <a:t> kasutada </a:t>
            </a:r>
            <a:r>
              <a:rPr lang="en-US" sz="1200" b="1" i="0" u="none" strike="noStrike" baseline="0">
                <a:solidFill>
                  <a:srgbClr val="FF0000"/>
                </a:solidFill>
                <a:latin typeface="Arial"/>
                <a:cs typeface="Arial"/>
              </a:rPr>
              <a:t>ümarsulge</a:t>
            </a:r>
            <a:r>
              <a:rPr lang="en-US" sz="1200" b="0" i="0" u="none" strike="noStrike" baseline="0">
                <a:solidFill>
                  <a:srgbClr val="000000"/>
                </a:solidFill>
                <a:latin typeface="Arial"/>
                <a:cs typeface="Arial"/>
              </a:rPr>
              <a:t>.</a:t>
            </a: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=2,67*(13,7-</a:t>
            </a:r>
            <a:r>
              <a:rPr lang="et-EE" sz="1200" b="1" i="0" u="none" strike="noStrike" baseline="0">
                <a:solidFill>
                  <a:srgbClr val="000000"/>
                </a:solidFill>
                <a:latin typeface="Arial"/>
                <a:cs typeface="Arial"/>
              </a:rPr>
              <a:t> </a:t>
            </a:r>
            <a:r>
              <a:rPr lang="en-US" sz="1200" b="1" i="0" u="none" strike="noStrike" baseline="0">
                <a:solidFill>
                  <a:srgbClr val="000000"/>
                </a:solidFill>
                <a:latin typeface="Arial"/>
                <a:cs typeface="Arial"/>
              </a:rPr>
              <a:t>2,68)</a:t>
            </a:r>
            <a:r>
              <a:rPr lang="et-EE" sz="1200" b="1" i="0" u="none" strike="noStrike" baseline="0">
                <a:solidFill>
                  <a:srgbClr val="000000"/>
                </a:solidFill>
                <a:latin typeface="Arial"/>
                <a:cs typeface="Arial"/>
              </a:rPr>
              <a:t> </a:t>
            </a:r>
            <a:r>
              <a:rPr lang="en-US" sz="1200" b="1" i="0" u="none" strike="noStrike" baseline="0">
                <a:solidFill>
                  <a:srgbClr val="000000"/>
                </a:solidFill>
                <a:latin typeface="Arial"/>
                <a:cs typeface="Arial"/>
              </a:rPr>
              <a:t>/</a:t>
            </a:r>
            <a:r>
              <a:rPr lang="et-EE" sz="1200" b="1" i="0" u="none" strike="noStrike" baseline="0">
                <a:solidFill>
                  <a:srgbClr val="000000"/>
                </a:solidFill>
                <a:latin typeface="Arial"/>
                <a:cs typeface="Arial"/>
              </a:rPr>
              <a:t> </a:t>
            </a:r>
            <a:r>
              <a:rPr lang="en-US" sz="1200" b="1" i="0" u="none" strike="noStrike" baseline="0">
                <a:solidFill>
                  <a:srgbClr val="000000"/>
                </a:solidFill>
                <a:latin typeface="Arial"/>
                <a:cs typeface="Arial"/>
              </a:rPr>
              <a:t>14,1</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=B3 * B4 / B5      =B3 / B4 * B5</a:t>
            </a:r>
            <a:endParaRPr lang="et-EE" sz="1200" b="1"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=(a + b) /( x + y)</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=(a + b) /</a:t>
            </a:r>
            <a:r>
              <a:rPr lang="et-EE" sz="1200" b="1" i="0" u="none" strike="noStrike" baseline="0">
                <a:solidFill>
                  <a:srgbClr val="000000"/>
                </a:solidFill>
                <a:latin typeface="Arial"/>
                <a:cs typeface="Arial"/>
              </a:rPr>
              <a:t> </a:t>
            </a:r>
            <a:r>
              <a:rPr lang="en-US" sz="1200" b="1" i="0" u="none" strike="noStrike" baseline="0">
                <a:solidFill>
                  <a:srgbClr val="000000"/>
                </a:solidFill>
                <a:latin typeface="Arial"/>
                <a:cs typeface="Arial"/>
              </a:rPr>
              <a:t>(1 + x / (a + d))     </a:t>
            </a:r>
          </a:p>
          <a:p>
            <a:pPr algn="l" rtl="0">
              <a:defRPr sz="1000"/>
            </a:pPr>
            <a:r>
              <a:rPr lang="en-US" sz="1100" b="1" i="0" u="none" strike="noStrike" baseline="0">
                <a:solidFill>
                  <a:srgbClr val="000000"/>
                </a:solidFill>
                <a:latin typeface="Arial"/>
                <a:cs typeface="Arial"/>
              </a:rPr>
              <a:t> </a:t>
            </a:r>
            <a:endParaRPr lang="en-US" sz="1200" b="1" i="0" u="none" strike="noStrike" baseline="0">
              <a:solidFill>
                <a:srgbClr val="0000FF"/>
              </a:solidFill>
              <a:latin typeface="Arial"/>
              <a:cs typeface="Arial"/>
            </a:endParaRPr>
          </a:p>
          <a:p>
            <a:pPr algn="l" rtl="0">
              <a:defRPr sz="1000"/>
            </a:pPr>
            <a:endParaRPr lang="en-US" sz="1200" b="1" i="0" u="none" strike="noStrike" baseline="0">
              <a:solidFill>
                <a:srgbClr val="0000FF"/>
              </a:solidFill>
              <a:latin typeface="Arial"/>
              <a:cs typeface="Arial"/>
            </a:endParaRPr>
          </a:p>
        </xdr:txBody>
      </xdr:sp>
    </xdr:grpSp>
    <xdr:clientData/>
  </xdr:twoCellAnchor>
  <mc:AlternateContent xmlns:mc="http://schemas.openxmlformats.org/markup-compatibility/2006">
    <mc:Choice xmlns:a14="http://schemas.microsoft.com/office/drawing/2010/main" Requires="a14">
      <xdr:twoCellAnchor>
        <xdr:from>
          <xdr:col>0</xdr:col>
          <xdr:colOff>7620</xdr:colOff>
          <xdr:row>34</xdr:row>
          <xdr:rowOff>0</xdr:rowOff>
        </xdr:from>
        <xdr:to>
          <xdr:col>2</xdr:col>
          <xdr:colOff>1143000</xdr:colOff>
          <xdr:row>38</xdr:row>
          <xdr:rowOff>60960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0</xdr:rowOff>
    </xdr:from>
    <xdr:ext cx="5657850" cy="5243612"/>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9525" y="0"/>
          <a:ext cx="5657850" cy="5243612"/>
        </a:xfrm>
        <a:prstGeom prst="rect">
          <a:avLst/>
        </a:prstGeom>
        <a:solidFill>
          <a:srgbClr val="FFFFFF"/>
        </a:solidFill>
        <a:ln w="9525">
          <a:noFill/>
          <a:miter lim="800000"/>
          <a:headEnd/>
          <a:tailEnd/>
        </a:ln>
      </xdr:spPr>
      <xdr:txBody>
        <a:bodyPr vertOverflow="clip" wrap="square" lIns="72000" tIns="82800" rIns="90000" bIns="46800" anchor="t" upright="1">
          <a:spAutoFit/>
        </a:bodyPr>
        <a:lstStyle/>
        <a:p>
          <a:pPr algn="l" rtl="0">
            <a:lnSpc>
              <a:spcPct val="110000"/>
            </a:lnSpc>
            <a:spcBef>
              <a:spcPts val="400"/>
            </a:spcBef>
            <a:defRPr sz="1000"/>
          </a:pPr>
          <a:r>
            <a:rPr lang="en-US" sz="1400" b="1" i="0" u="none" strike="noStrike" baseline="0">
              <a:solidFill>
                <a:srgbClr val="0000FF"/>
              </a:solidFill>
              <a:latin typeface="Arial"/>
              <a:cs typeface="Arial"/>
            </a:rPr>
            <a:t>Sisefunktsioonid</a:t>
          </a:r>
          <a:endParaRPr lang="en-US" sz="1200" b="1"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Funktsioonid esitatakse valemites </a:t>
          </a:r>
          <a:r>
            <a:rPr lang="en-US" sz="1200" b="1" i="0" u="none" strike="noStrike" baseline="0">
              <a:solidFill>
                <a:srgbClr val="000000"/>
              </a:solidFill>
              <a:latin typeface="Arial"/>
              <a:cs typeface="Arial"/>
            </a:rPr>
            <a:t>funktsioon</a:t>
          </a:r>
          <a:r>
            <a:rPr lang="et-EE" sz="1200" b="1" i="0" u="none" strike="noStrike" baseline="0">
              <a:solidFill>
                <a:srgbClr val="000000"/>
              </a:solidFill>
              <a:latin typeface="Arial"/>
              <a:cs typeface="Arial"/>
            </a:rPr>
            <a:t>i</a:t>
          </a:r>
          <a:r>
            <a:rPr lang="en-US" sz="1200" b="1" i="0" u="none" strike="noStrike" baseline="0">
              <a:solidFill>
                <a:srgbClr val="000000"/>
              </a:solidFill>
              <a:latin typeface="Arial"/>
              <a:cs typeface="Arial"/>
            </a:rPr>
            <a:t>viida</a:t>
          </a:r>
          <a:r>
            <a:rPr lang="en-US" sz="1200" b="0" i="0" u="none" strike="noStrike" baseline="0">
              <a:solidFill>
                <a:srgbClr val="000000"/>
              </a:solidFill>
              <a:latin typeface="Arial"/>
              <a:cs typeface="Arial"/>
            </a:rPr>
            <a:t> abil</a:t>
          </a:r>
          <a:r>
            <a:rPr lang="et-EE" sz="1200" b="0" i="0" u="none" strike="noStrike" baseline="0">
              <a:solidFill>
                <a:srgbClr val="000000"/>
              </a:solidFill>
              <a:latin typeface="Arial"/>
              <a:cs typeface="Arial"/>
            </a:rPr>
            <a:t>:</a:t>
          </a:r>
          <a:endParaRPr lang="en-US"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 </a:t>
          </a:r>
          <a:r>
            <a:rPr lang="en-US" sz="1400" b="1" i="0" u="none" strike="noStrike" baseline="0">
              <a:solidFill>
                <a:srgbClr val="000000"/>
              </a:solidFill>
              <a:latin typeface="Arial"/>
              <a:cs typeface="Arial"/>
            </a:rPr>
            <a:t>fun_nimi</a:t>
          </a:r>
          <a:r>
            <a:rPr lang="en-US" sz="1400" b="1" i="0" u="none" strike="noStrike" baseline="0">
              <a:solidFill>
                <a:srgbClr val="0000FF"/>
              </a:solidFill>
              <a:latin typeface="Arial"/>
              <a:cs typeface="Arial"/>
            </a:rPr>
            <a:t>(</a:t>
          </a:r>
          <a:r>
            <a:rPr lang="en-US" sz="1400" b="0" i="1" u="none" strike="noStrike" baseline="0">
              <a:solidFill>
                <a:srgbClr val="000000"/>
              </a:solidFill>
              <a:latin typeface="Arial"/>
              <a:cs typeface="Arial"/>
            </a:rPr>
            <a:t>argument</a:t>
          </a:r>
          <a:r>
            <a:rPr lang="en-US" sz="1400" b="1" i="0" u="none" strike="noStrike" baseline="0">
              <a:solidFill>
                <a:srgbClr val="FF0000"/>
              </a:solidFill>
              <a:latin typeface="Arial"/>
              <a:cs typeface="Arial"/>
            </a:rPr>
            <a:t>; </a:t>
          </a:r>
          <a:r>
            <a:rPr lang="en-US" sz="1400" b="0" i="1" u="none" strike="noStrike" baseline="0">
              <a:solidFill>
                <a:srgbClr val="000000"/>
              </a:solidFill>
              <a:latin typeface="Arial"/>
              <a:cs typeface="Arial"/>
            </a:rPr>
            <a:t>argument</a:t>
          </a:r>
          <a:r>
            <a:rPr lang="en-US" sz="1400" b="1" i="0" u="none" strike="noStrike" baseline="0">
              <a:solidFill>
                <a:srgbClr val="FF0000"/>
              </a:solidFill>
              <a:latin typeface="Arial"/>
              <a:cs typeface="Arial"/>
            </a:rPr>
            <a:t>;</a:t>
          </a:r>
          <a:r>
            <a:rPr lang="en-US" sz="1400" b="0" i="0" u="none" strike="noStrike" baseline="0">
              <a:solidFill>
                <a:srgbClr val="000000"/>
              </a:solidFill>
              <a:latin typeface="Arial"/>
              <a:cs typeface="Arial"/>
            </a:rPr>
            <a:t>…</a:t>
          </a:r>
          <a:r>
            <a:rPr lang="en-US" sz="1400" b="1" i="0" u="none" strike="noStrike" baseline="0">
              <a:solidFill>
                <a:srgbClr val="0000FF"/>
              </a:solidFill>
              <a:latin typeface="Arial"/>
              <a:cs typeface="Arial"/>
            </a:rPr>
            <a:t>)</a:t>
          </a:r>
          <a:endParaRPr lang="en-US" sz="1400" b="0" i="0" u="none" strike="noStrike" baseline="0">
            <a:solidFill>
              <a:srgbClr val="000000"/>
            </a:solidFill>
            <a:latin typeface="Arial"/>
            <a:cs typeface="Arial"/>
          </a:endParaRPr>
        </a:p>
        <a:p>
          <a:pPr algn="l" rtl="0">
            <a:lnSpc>
              <a:spcPct val="110000"/>
            </a:lnSpc>
            <a:spcBef>
              <a:spcPts val="400"/>
            </a:spcBef>
            <a:defRPr sz="1000"/>
          </a:pPr>
          <a:r>
            <a:rPr lang="en-US" sz="1200" b="1" i="0" u="none" strike="noStrike" baseline="0">
              <a:solidFill>
                <a:srgbClr val="000000"/>
              </a:solidFill>
              <a:latin typeface="Arial"/>
              <a:cs typeface="Arial"/>
            </a:rPr>
            <a:t>fun_nimi</a:t>
          </a:r>
          <a:r>
            <a:rPr lang="en-US" sz="1200" b="0" i="0" u="none" strike="noStrike" baseline="0">
              <a:solidFill>
                <a:srgbClr val="000000"/>
              </a:solidFill>
              <a:latin typeface="Arial"/>
              <a:cs typeface="Arial"/>
            </a:rPr>
            <a:t> - funktsiooni nimi: </a:t>
          </a:r>
          <a:r>
            <a:rPr lang="en-US" sz="1200" b="1" i="0" u="none" strike="noStrike" baseline="0">
              <a:solidFill>
                <a:srgbClr val="000000"/>
              </a:solidFill>
              <a:latin typeface="Arial"/>
              <a:cs typeface="Arial"/>
            </a:rPr>
            <a:t>SIN</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SQRT</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LOG</a:t>
          </a:r>
          <a:r>
            <a:rPr lang="en-US" sz="1200" b="0" i="0" u="none" strike="noStrike" baseline="0">
              <a:solidFill>
                <a:srgbClr val="000000"/>
              </a:solidFill>
              <a:latin typeface="Arial"/>
              <a:cs typeface="Arial"/>
            </a:rPr>
            <a:t>, …</a:t>
          </a:r>
        </a:p>
        <a:p>
          <a:pPr algn="l" rtl="0">
            <a:lnSpc>
              <a:spcPct val="110000"/>
            </a:lnSpc>
            <a:spcBef>
              <a:spcPts val="400"/>
            </a:spcBef>
            <a:defRPr sz="1000"/>
          </a:pPr>
          <a:r>
            <a:rPr lang="en-US" sz="1200" b="1" i="1" u="none" strike="noStrike" baseline="0">
              <a:solidFill>
                <a:srgbClr val="000000"/>
              </a:solidFill>
              <a:latin typeface="Arial"/>
              <a:cs typeface="Arial"/>
            </a:rPr>
            <a:t>argument</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 väärtus, mille jaoks on vaja leida funktsiooni väärtus. </a:t>
          </a:r>
          <a:endParaRPr lang="et-EE"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Võib olla</a:t>
          </a:r>
          <a:r>
            <a:rPr lang="et-EE"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konstant</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aadress</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nimi</a:t>
          </a:r>
          <a:r>
            <a:rPr lang="en-US" sz="1200" b="0" i="0" u="none" strike="noStrike" baseline="0">
              <a:solidFill>
                <a:srgbClr val="000000"/>
              </a:solidFill>
              <a:latin typeface="Arial"/>
              <a:cs typeface="Arial"/>
            </a:rPr>
            <a:t> või </a:t>
          </a:r>
          <a:r>
            <a:rPr lang="en-US" sz="1200" b="1" i="0" u="none" strike="noStrike" baseline="0">
              <a:solidFill>
                <a:srgbClr val="000000"/>
              </a:solidFill>
              <a:latin typeface="Arial"/>
              <a:cs typeface="Arial"/>
            </a:rPr>
            <a:t>avaldis</a:t>
          </a:r>
          <a:r>
            <a:rPr lang="en-US" sz="1200" b="0" i="0" u="none" strike="noStrike" baseline="0">
              <a:solidFill>
                <a:srgbClr val="000000"/>
              </a:solidFill>
              <a:latin typeface="Arial"/>
              <a:cs typeface="Arial"/>
            </a:rPr>
            <a:t>. </a:t>
          </a:r>
        </a:p>
        <a:p>
          <a:pPr algn="l" rtl="0">
            <a:lnSpc>
              <a:spcPct val="110000"/>
            </a:lnSpc>
            <a:spcBef>
              <a:spcPts val="400"/>
            </a:spcBef>
            <a:defRPr sz="1000"/>
          </a:pPr>
          <a:r>
            <a:rPr lang="en-US" sz="1200" b="1" i="0" u="none" strike="noStrike" baseline="0">
              <a:solidFill>
                <a:srgbClr val="FF0000"/>
              </a:solidFill>
              <a:latin typeface="Arial"/>
              <a:cs typeface="Arial"/>
            </a:rPr>
            <a:t>NB! Argumendid</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peavad olema </a:t>
          </a:r>
          <a:r>
            <a:rPr lang="en-US" sz="1200" b="1" i="0" u="none" strike="noStrike" baseline="0">
              <a:solidFill>
                <a:srgbClr val="FF0000"/>
              </a:solidFill>
              <a:latin typeface="Arial"/>
              <a:cs typeface="Arial"/>
            </a:rPr>
            <a:t>sulgudes!!!</a:t>
          </a:r>
          <a:r>
            <a:rPr lang="en-US" sz="1200" b="0" i="0" u="none" strike="noStrike" baseline="0">
              <a:solidFill>
                <a:srgbClr val="000000"/>
              </a:solidFill>
              <a:latin typeface="Arial"/>
              <a:cs typeface="Arial"/>
            </a:rPr>
            <a:t> Ka siis, kui on ainult üks.</a:t>
          </a:r>
        </a:p>
        <a:p>
          <a:pPr algn="l" rtl="0">
            <a:lnSpc>
              <a:spcPct val="110000"/>
            </a:lnSpc>
            <a:spcBef>
              <a:spcPts val="400"/>
            </a:spcBef>
            <a:defRPr sz="1000"/>
          </a:pPr>
          <a:r>
            <a:rPr lang="en-US" sz="1200" b="1" i="0" u="none" strike="noStrike" baseline="0">
              <a:solidFill>
                <a:srgbClr val="FF0000"/>
              </a:solidFill>
              <a:latin typeface="Arial"/>
              <a:cs typeface="Arial"/>
            </a:rPr>
            <a:t>NB! Eesti </a:t>
          </a:r>
          <a:r>
            <a:rPr lang="en-US" sz="1200" b="0" i="0" u="none" strike="noStrike" baseline="0">
              <a:solidFill>
                <a:srgbClr val="000000"/>
              </a:solidFill>
              <a:latin typeface="Arial"/>
              <a:cs typeface="Arial"/>
            </a:rPr>
            <a:t>keeles</a:t>
          </a:r>
          <a:r>
            <a:rPr lang="et-EE" sz="1200" b="0" i="0" u="none" strike="noStrike" baseline="0">
              <a:solidFill>
                <a:srgbClr val="000000"/>
              </a:solidFill>
              <a:latin typeface="Arial"/>
              <a:cs typeface="Arial"/>
            </a:rPr>
            <a:t>eadete</a:t>
          </a:r>
          <a:r>
            <a:rPr lang="en-US" sz="1200" b="0" i="0" u="none" strike="noStrike" baseline="0">
              <a:solidFill>
                <a:srgbClr val="000000"/>
              </a:solidFill>
              <a:latin typeface="Arial"/>
              <a:cs typeface="Arial"/>
            </a:rPr>
            <a:t> korral on argumentide </a:t>
          </a:r>
          <a:r>
            <a:rPr lang="en-US" sz="1200" b="1" i="0" u="none" strike="noStrike" baseline="0">
              <a:solidFill>
                <a:srgbClr val="FF0000"/>
              </a:solidFill>
              <a:latin typeface="Arial"/>
              <a:cs typeface="Arial"/>
            </a:rPr>
            <a:t>eraldajaks semikoolon</a:t>
          </a:r>
          <a:r>
            <a:rPr lang="en-US" sz="1200" b="0" i="0" u="none" strike="noStrike" baseline="0">
              <a:solidFill>
                <a:srgbClr val="000000"/>
              </a:solidFill>
              <a:latin typeface="Arial"/>
              <a:cs typeface="Arial"/>
            </a:rPr>
            <a:t> (</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1" i="0" u="none" strike="noStrike" baseline="0">
              <a:solidFill>
                <a:srgbClr val="FF0000"/>
              </a:solidFill>
              <a:latin typeface="Arial"/>
              <a:cs typeface="Arial"/>
            </a:rPr>
            <a:t> </a:t>
          </a:r>
          <a:r>
            <a:rPr lang="et-EE" sz="1200" b="0" i="0" u="none" strike="noStrike" baseline="0">
              <a:solidFill>
                <a:sysClr val="windowText" lastClr="000000"/>
              </a:solidFill>
              <a:latin typeface="Arial"/>
              <a:cs typeface="Arial"/>
            </a:rPr>
            <a:t>)</a:t>
          </a:r>
          <a:endParaRPr lang="en-US"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 Inglise</a:t>
          </a:r>
          <a:r>
            <a:rPr lang="en-US" sz="1200" b="0" i="0" u="none" strike="noStrike" baseline="0">
              <a:solidFill>
                <a:srgbClr val="000000"/>
              </a:solidFill>
              <a:latin typeface="Arial"/>
              <a:cs typeface="Arial"/>
            </a:rPr>
            <a:t> keeleseade</a:t>
          </a:r>
          <a:r>
            <a:rPr lang="et-EE" sz="1200" b="0" i="0" u="none" strike="noStrike" baseline="0">
              <a:solidFill>
                <a:srgbClr val="000000"/>
              </a:solidFill>
              <a:latin typeface="Arial"/>
              <a:cs typeface="Arial"/>
            </a:rPr>
            <a:t>te</a:t>
          </a:r>
          <a:r>
            <a:rPr lang="en-US" sz="1200" b="0" i="0" u="none" strike="noStrike" baseline="0">
              <a:solidFill>
                <a:srgbClr val="000000"/>
              </a:solidFill>
              <a:latin typeface="Arial"/>
              <a:cs typeface="Arial"/>
            </a:rPr>
            <a:t> korral </a:t>
          </a:r>
          <a:r>
            <a:rPr lang="en-US" sz="1200" b="1" i="0" u="none" strike="noStrike" baseline="0">
              <a:solidFill>
                <a:srgbClr val="FF0000"/>
              </a:solidFill>
              <a:latin typeface="Arial"/>
              <a:cs typeface="Arial"/>
            </a:rPr>
            <a:t>koma</a:t>
          </a:r>
          <a:r>
            <a:rPr lang="en-US" sz="1200" b="0" i="0" u="none" strike="noStrike" baseline="0">
              <a:solidFill>
                <a:srgbClr val="000000"/>
              </a:solidFill>
              <a:latin typeface="Arial"/>
              <a:cs typeface="Arial"/>
            </a:rPr>
            <a:t> ( </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 </a:t>
          </a:r>
        </a:p>
        <a:p>
          <a:pPr algn="l" rtl="0">
            <a:lnSpc>
              <a:spcPct val="110000"/>
            </a:lnSpc>
            <a:spcBef>
              <a:spcPts val="400"/>
            </a:spcBef>
            <a:defRPr sz="1000"/>
          </a:pPr>
          <a:endParaRPr lang="et-EE"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Argumentide arv ja nende järjestus sõltub funktsioonist. </a:t>
          </a:r>
          <a:endParaRPr lang="et-EE"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Paljudel funktsioonidel on ainult üks argument.  </a:t>
          </a:r>
          <a:endParaRPr lang="et-EE"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Mõnedel funktsioonidel </a:t>
          </a:r>
          <a:r>
            <a:rPr lang="en-US" sz="1200" b="1" i="0" u="none" strike="noStrike" baseline="0">
              <a:solidFill>
                <a:srgbClr val="000000"/>
              </a:solidFill>
              <a:latin typeface="Arial"/>
              <a:cs typeface="Arial"/>
            </a:rPr>
            <a:t>argumendid puuduvad</a:t>
          </a:r>
          <a:r>
            <a:rPr lang="en-US" sz="1200" b="0" i="0" u="none" strike="noStrike" baseline="0">
              <a:solidFill>
                <a:srgbClr val="000000"/>
              </a:solidFill>
              <a:latin typeface="Arial"/>
              <a:cs typeface="Arial"/>
            </a:rPr>
            <a:t>, nendel peavad nime järel olema </a:t>
          </a:r>
          <a:r>
            <a:rPr lang="en-US" sz="1200" b="1" i="0" u="none" strike="noStrike" baseline="0">
              <a:solidFill>
                <a:srgbClr val="000000"/>
              </a:solidFill>
              <a:latin typeface="Arial"/>
              <a:cs typeface="Arial"/>
            </a:rPr>
            <a:t>tühjad sulud</a:t>
          </a:r>
          <a:r>
            <a:rPr lang="en-US" sz="1200" b="0" i="0" u="none" strike="noStrike" baseline="0">
              <a:solidFill>
                <a:srgbClr val="000000"/>
              </a:solidFill>
              <a:latin typeface="Arial"/>
              <a:cs typeface="Arial"/>
            </a:rPr>
            <a:t>.</a:t>
          </a:r>
          <a:r>
            <a:rPr lang="en-US" sz="1200" b="1" i="0" u="none" strike="noStrike" baseline="0">
              <a:solidFill>
                <a:srgbClr val="000000"/>
              </a:solidFill>
              <a:latin typeface="Arial"/>
              <a:cs typeface="Arial"/>
            </a:rPr>
            <a:t> PI</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NOW</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TODAY</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a:t>
          </a:r>
          <a:endParaRPr lang="et-EE" sz="1200" b="0" i="0" u="none" strike="noStrike" baseline="0">
            <a:solidFill>
              <a:srgbClr val="000000"/>
            </a:solidFill>
            <a:latin typeface="Arial"/>
            <a:cs typeface="Arial"/>
          </a:endParaRPr>
        </a:p>
        <a:p>
          <a:pPr algn="l" rtl="0">
            <a:lnSpc>
              <a:spcPct val="110000"/>
            </a:lnSpc>
            <a:spcBef>
              <a:spcPts val="400"/>
            </a:spcBef>
            <a:defRPr sz="1000"/>
          </a:pPr>
          <a:endParaRPr lang="et-EE" sz="1200" b="0" i="0" u="none" strike="noStrike" baseline="0">
            <a:solidFill>
              <a:srgbClr val="000000"/>
            </a:solidFill>
            <a:latin typeface="Arial"/>
            <a:cs typeface="Arial"/>
          </a:endParaRPr>
        </a:p>
        <a:p>
          <a:pPr algn="l" rtl="0">
            <a:lnSpc>
              <a:spcPct val="110000"/>
            </a:lnSpc>
            <a:spcBef>
              <a:spcPts val="400"/>
            </a:spcBef>
            <a:defRPr sz="1000"/>
          </a:pPr>
          <a:r>
            <a:rPr lang="et-EE" sz="1200" b="0" i="0" u="none" strike="noStrike" baseline="0">
              <a:solidFill>
                <a:srgbClr val="000000"/>
              </a:solidFill>
              <a:latin typeface="Arial"/>
              <a:cs typeface="Arial"/>
            </a:rPr>
            <a:t>Funktsioonide sisestamiseks võib kasutada mitmeid abivahendeid: </a:t>
          </a:r>
        </a:p>
        <a:p>
          <a:pPr marL="171450" indent="-171450" algn="l" rtl="0">
            <a:lnSpc>
              <a:spcPct val="110000"/>
            </a:lnSpc>
            <a:spcBef>
              <a:spcPts val="400"/>
            </a:spcBef>
            <a:buFont typeface="Arial" panose="020B0604020202020204" pitchFamily="34" charset="0"/>
            <a:buChar char="•"/>
            <a:defRPr sz="1000"/>
          </a:pPr>
          <a:r>
            <a:rPr lang="et-EE" sz="1200" b="0" i="0" u="none" strike="noStrike" baseline="0">
              <a:solidFill>
                <a:srgbClr val="000000"/>
              </a:solidFill>
              <a:latin typeface="Arial"/>
              <a:cs typeface="Arial"/>
            </a:rPr>
            <a:t>   Valimine valemi sisestamisel ilmuvast funktsioonide ja nimede loetelust.</a:t>
          </a:r>
        </a:p>
        <a:p>
          <a:pPr marL="171450" indent="-171450" algn="l" rtl="0">
            <a:lnSpc>
              <a:spcPct val="110000"/>
            </a:lnSpc>
            <a:spcBef>
              <a:spcPts val="400"/>
            </a:spcBef>
            <a:buFont typeface="Arial" panose="020B0604020202020204" pitchFamily="34" charset="0"/>
            <a:buChar char="•"/>
            <a:defRPr sz="1000"/>
          </a:pPr>
          <a:r>
            <a:rPr lang="et-EE" sz="1200" b="0" i="0" u="none" strike="noStrike" baseline="0">
              <a:solidFill>
                <a:srgbClr val="000000"/>
              </a:solidFill>
              <a:latin typeface="Arial"/>
              <a:cs typeface="Arial"/>
            </a:rPr>
            <a:t>   Vahekaardil </a:t>
          </a:r>
          <a:r>
            <a:rPr lang="et-EE" sz="1200" b="1" i="0" u="none" strike="noStrike" baseline="0">
              <a:solidFill>
                <a:srgbClr val="000000"/>
              </a:solidFill>
              <a:latin typeface="Arial"/>
              <a:cs typeface="Arial"/>
            </a:rPr>
            <a:t>Formulas</a:t>
          </a:r>
          <a:r>
            <a:rPr lang="et-EE" sz="1200" b="0" i="0" u="none" strike="noStrike" baseline="0">
              <a:solidFill>
                <a:srgbClr val="000000"/>
              </a:solidFill>
              <a:latin typeface="Arial"/>
              <a:cs typeface="Arial"/>
            </a:rPr>
            <a:t> (Valemid) funktsioonide teegist.</a:t>
          </a:r>
        </a:p>
        <a:p>
          <a:pPr marL="171450" indent="-171450" algn="l" rtl="0">
            <a:lnSpc>
              <a:spcPct val="110000"/>
            </a:lnSpc>
            <a:spcBef>
              <a:spcPts val="400"/>
            </a:spcBef>
            <a:buFont typeface="Arial" panose="020B0604020202020204" pitchFamily="34" charset="0"/>
            <a:buChar char="•"/>
            <a:defRPr sz="1000"/>
          </a:pPr>
          <a:r>
            <a:rPr lang="et-EE" sz="1200" b="0" i="0" u="none" strike="noStrike" baseline="0">
              <a:solidFill>
                <a:srgbClr val="000000"/>
              </a:solidFill>
              <a:latin typeface="Arial"/>
              <a:cs typeface="Arial"/>
            </a:rPr>
            <a:t>   </a:t>
          </a:r>
          <a:r>
            <a:rPr lang="et-EE" sz="1200" b="0" i="0" u="none" strike="noStrike" baseline="0">
              <a:solidFill>
                <a:srgbClr val="000000"/>
              </a:solidFill>
              <a:latin typeface="Arial"/>
              <a:ea typeface="+mn-ea"/>
              <a:cs typeface="Arial"/>
            </a:rPr>
            <a:t>Dialoogiboks </a:t>
          </a:r>
          <a:r>
            <a:rPr lang="et-EE" sz="1200" b="1" i="0" u="none" strike="noStrike" baseline="0">
              <a:solidFill>
                <a:srgbClr val="000000"/>
              </a:solidFill>
              <a:latin typeface="Arial"/>
              <a:ea typeface="+mn-ea"/>
              <a:cs typeface="Arial"/>
            </a:rPr>
            <a:t>Insert Function</a:t>
          </a:r>
          <a:r>
            <a:rPr lang="en-US" sz="1200" b="1" i="0" u="none" strike="noStrike" baseline="0">
              <a:solidFill>
                <a:srgbClr val="000000"/>
              </a:solidFill>
              <a:latin typeface="Arial"/>
              <a:ea typeface="+mn-ea"/>
              <a:cs typeface="Arial"/>
            </a:rPr>
            <a:t> </a:t>
          </a:r>
          <a:r>
            <a:rPr lang="en-US" sz="1200" b="0" i="0" u="none" strike="noStrike" baseline="0">
              <a:solidFill>
                <a:srgbClr val="000000"/>
              </a:solidFill>
              <a:latin typeface="Arial"/>
              <a:ea typeface="+mn-ea"/>
              <a:cs typeface="Arial"/>
            </a:rPr>
            <a:t>(kuvatakse</a:t>
          </a:r>
          <a:r>
            <a:rPr lang="et-EE" sz="1200" b="0" i="0" u="none" strike="noStrike" baseline="0">
              <a:solidFill>
                <a:srgbClr val="000000"/>
              </a:solidFill>
              <a:latin typeface="Arial"/>
              <a:ea typeface="+mn-ea"/>
              <a:cs typeface="Arial"/>
            </a:rPr>
            <a:t> </a:t>
          </a:r>
          <a:r>
            <a:rPr lang="en-US" sz="1200" b="0" i="0" u="none" strike="noStrike" baseline="0">
              <a:solidFill>
                <a:srgbClr val="000000"/>
              </a:solidFill>
              <a:latin typeface="Arial"/>
              <a:ea typeface="+mn-ea"/>
              <a:cs typeface="Arial"/>
            </a:rPr>
            <a:t>nupuga </a:t>
          </a:r>
          <a:r>
            <a:rPr lang="en-US" sz="1200" b="1" i="1" u="none" strike="noStrike" baseline="0">
              <a:solidFill>
                <a:srgbClr val="000000"/>
              </a:solidFill>
              <a:latin typeface="Arial"/>
              <a:ea typeface="+mn-ea"/>
              <a:cs typeface="Arial"/>
            </a:rPr>
            <a:t>fx</a:t>
          </a:r>
          <a:r>
            <a:rPr lang="et-EE" sz="1200" b="0" i="0" u="none" strike="noStrike" baseline="0">
              <a:solidFill>
                <a:srgbClr val="000000"/>
              </a:solidFill>
              <a:latin typeface="Arial"/>
              <a:ea typeface="+mn-ea"/>
              <a:cs typeface="Arial"/>
            </a:rPr>
            <a:t>) v</a:t>
          </a:r>
          <a:r>
            <a:rPr lang="en-US" sz="1200" b="0" i="0" u="none" strike="noStrike" baseline="0">
              <a:solidFill>
                <a:srgbClr val="000000"/>
              </a:solidFill>
              <a:latin typeface="Arial"/>
              <a:cs typeface="Arial"/>
            </a:rPr>
            <a:t>õimaldab saada </a:t>
          </a:r>
          <a:endParaRPr lang="et-EE" sz="1200" b="0" i="0" u="none" strike="noStrike" baseline="0">
            <a:solidFill>
              <a:srgbClr val="000000"/>
            </a:solidFill>
            <a:latin typeface="Arial"/>
            <a:cs typeface="Arial"/>
          </a:endParaRPr>
        </a:p>
        <a:p>
          <a:pPr algn="l" rtl="0">
            <a:lnSpc>
              <a:spcPct val="110000"/>
            </a:lnSpc>
            <a:spcBef>
              <a:spcPts val="400"/>
            </a:spcBef>
            <a:defRPr sz="1000"/>
          </a:pPr>
          <a:r>
            <a:rPr lang="et-EE" sz="1200" b="0" i="0" u="none" strike="noStrike" baseline="0">
              <a:solidFill>
                <a:srgbClr val="000000"/>
              </a:solidFill>
              <a:latin typeface="Arial"/>
              <a:cs typeface="Arial"/>
            </a:rPr>
            <a:t>   </a:t>
          </a:r>
          <a:r>
            <a:rPr lang="en-US" sz="1200" b="0" i="0" u="none" strike="noStrike" baseline="0">
              <a:solidFill>
                <a:srgbClr val="000000"/>
              </a:solidFill>
              <a:latin typeface="Arial"/>
              <a:cs typeface="Arial"/>
            </a:rPr>
            <a:t>kõikide funktsioonide loetelu ja kirjelduse. </a:t>
          </a:r>
          <a:r>
            <a:rPr lang="et-EE" sz="1200" b="0" i="0" u="none" strike="noStrike" baseline="0">
              <a:solidFill>
                <a:srgbClr val="000000"/>
              </a:solidFill>
              <a:latin typeface="Arial"/>
              <a:cs typeface="Arial"/>
            </a:rPr>
            <a:t>S</a:t>
          </a:r>
          <a:r>
            <a:rPr lang="en-US" sz="1200" b="0" i="0" u="none" strike="noStrike" baseline="0">
              <a:solidFill>
                <a:srgbClr val="000000"/>
              </a:solidFill>
              <a:latin typeface="Arial"/>
              <a:cs typeface="Arial"/>
            </a:rPr>
            <a:t>eda </a:t>
          </a:r>
          <a:r>
            <a:rPr lang="et-EE" sz="1200" b="0" i="0" u="none" strike="noStrike" baseline="0">
              <a:solidFill>
                <a:srgbClr val="000000"/>
              </a:solidFill>
              <a:latin typeface="Arial"/>
              <a:cs typeface="Arial"/>
            </a:rPr>
            <a:t>s</a:t>
          </a:r>
          <a:r>
            <a:rPr lang="en-US" sz="1200" b="0" i="0" u="none" strike="noStrike" baseline="0">
              <a:solidFill>
                <a:srgbClr val="000000"/>
              </a:solidFill>
              <a:latin typeface="Arial"/>
              <a:cs typeface="Arial"/>
            </a:rPr>
            <a:t>aab kasutada ka </a:t>
          </a:r>
          <a:endParaRPr lang="et-EE" sz="1200" b="0" i="0" u="none" strike="noStrike" baseline="0">
            <a:solidFill>
              <a:srgbClr val="000000"/>
            </a:solidFill>
            <a:latin typeface="Arial"/>
            <a:cs typeface="Arial"/>
          </a:endParaRPr>
        </a:p>
        <a:p>
          <a:pPr algn="l" rtl="0">
            <a:lnSpc>
              <a:spcPct val="110000"/>
            </a:lnSpc>
            <a:spcBef>
              <a:spcPts val="400"/>
            </a:spcBef>
            <a:defRPr sz="1000"/>
          </a:pPr>
          <a:r>
            <a:rPr lang="et-EE" sz="1200" b="0" i="0" u="none" strike="noStrike" baseline="0">
              <a:solidFill>
                <a:srgbClr val="000000"/>
              </a:solidFill>
              <a:latin typeface="Arial"/>
              <a:cs typeface="Arial"/>
            </a:rPr>
            <a:t>   </a:t>
          </a:r>
          <a:r>
            <a:rPr lang="en-US" sz="1200" b="0" i="0" u="none" strike="noStrike" baseline="0">
              <a:solidFill>
                <a:srgbClr val="000000"/>
              </a:solidFill>
              <a:latin typeface="Arial"/>
              <a:cs typeface="Arial"/>
            </a:rPr>
            <a:t>funktsioonide sisestamisel</a:t>
          </a:r>
          <a:r>
            <a:rPr lang="et-EE" sz="1200" b="0" i="0" u="none" strike="noStrike" baseline="0">
              <a:solidFill>
                <a:srgbClr val="000000"/>
              </a:solidFill>
              <a:latin typeface="Arial"/>
              <a:cs typeface="Arial"/>
            </a:rPr>
            <a:t> (avaldiste koostamisel)</a:t>
          </a:r>
          <a:r>
            <a:rPr lang="en-US" sz="1200" b="0" i="0" u="none" strike="noStrike" baseline="0">
              <a:solidFill>
                <a:srgbClr val="000000"/>
              </a:solidFill>
              <a:latin typeface="Arial"/>
              <a:cs typeface="Arial"/>
            </a:rPr>
            <a:t>. </a:t>
          </a:r>
          <a:r>
            <a:rPr lang="en-US" sz="1100" b="0" i="0" u="none" strike="noStrike" baseline="0">
              <a:solidFill>
                <a:srgbClr val="000000"/>
              </a:solidFill>
              <a:latin typeface="Arial"/>
              <a:cs typeface="Arial"/>
            </a:rPr>
            <a:t> </a:t>
          </a:r>
        </a:p>
      </xdr:txBody>
    </xdr:sp>
    <xdr:clientData/>
  </xdr:oneCellAnchor>
  <xdr:oneCellAnchor>
    <xdr:from>
      <xdr:col>0</xdr:col>
      <xdr:colOff>190500</xdr:colOff>
      <xdr:row>27</xdr:row>
      <xdr:rowOff>95250</xdr:rowOff>
    </xdr:from>
    <xdr:ext cx="5229225" cy="4795025"/>
    <xdr:grpSp>
      <xdr:nvGrpSpPr>
        <xdr:cNvPr id="3" name="Group 23">
          <a:extLst>
            <a:ext uri="{FF2B5EF4-FFF2-40B4-BE49-F238E27FC236}">
              <a16:creationId xmlns:a16="http://schemas.microsoft.com/office/drawing/2014/main" id="{00000000-0008-0000-0300-000003000000}"/>
            </a:ext>
          </a:extLst>
        </xdr:cNvPr>
        <xdr:cNvGrpSpPr>
          <a:grpSpLocks/>
        </xdr:cNvGrpSpPr>
      </xdr:nvGrpSpPr>
      <xdr:grpSpPr bwMode="auto">
        <a:xfrm>
          <a:off x="190500" y="5494564"/>
          <a:ext cx="5229225" cy="4795025"/>
          <a:chOff x="6" y="427"/>
          <a:chExt cx="547" cy="430"/>
        </a:xfrm>
      </xdr:grpSpPr>
      <xdr:grpSp>
        <xdr:nvGrpSpPr>
          <xdr:cNvPr id="4" name="Group 22">
            <a:extLst>
              <a:ext uri="{FF2B5EF4-FFF2-40B4-BE49-F238E27FC236}">
                <a16:creationId xmlns:a16="http://schemas.microsoft.com/office/drawing/2014/main" id="{00000000-0008-0000-0300-000004000000}"/>
              </a:ext>
            </a:extLst>
          </xdr:cNvPr>
          <xdr:cNvGrpSpPr>
            <a:grpSpLocks/>
          </xdr:cNvGrpSpPr>
        </xdr:nvGrpSpPr>
        <xdr:grpSpPr bwMode="auto">
          <a:xfrm>
            <a:off x="6" y="427"/>
            <a:ext cx="547" cy="253"/>
            <a:chOff x="6" y="427"/>
            <a:chExt cx="547" cy="253"/>
          </a:xfrm>
        </xdr:grpSpPr>
        <xdr:pic>
          <xdr:nvPicPr>
            <xdr:cNvPr id="6" name="Picture 13">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 y="427"/>
              <a:ext cx="372" cy="29"/>
            </a:xfrm>
            <a:prstGeom prst="rect">
              <a:avLst/>
            </a:prstGeom>
            <a:solidFill>
              <a:srgbClr val="FFFFFF"/>
            </a:solidFill>
            <a:ln w="0">
              <a:solidFill>
                <a:srgbClr val="000000"/>
              </a:solidFill>
              <a:miter lim="800000"/>
              <a:headEnd/>
              <a:tailEnd/>
            </a:ln>
          </xdr:spPr>
        </xdr:pic>
      </xdr:grpSp>
      <xdr:sp macro="" textlink="">
        <xdr:nvSpPr>
          <xdr:cNvPr id="5" name="Text Box 20">
            <a:extLst>
              <a:ext uri="{FF2B5EF4-FFF2-40B4-BE49-F238E27FC236}">
                <a16:creationId xmlns:a16="http://schemas.microsoft.com/office/drawing/2014/main" id="{00000000-0008-0000-0300-000005000000}"/>
              </a:ext>
            </a:extLst>
          </xdr:cNvPr>
          <xdr:cNvSpPr txBox="1">
            <a:spLocks noChangeArrowheads="1"/>
          </xdr:cNvSpPr>
        </xdr:nvSpPr>
        <xdr:spPr bwMode="auto">
          <a:xfrm>
            <a:off x="7" y="756"/>
            <a:ext cx="469" cy="101"/>
          </a:xfrm>
          <a:prstGeom prst="rect">
            <a:avLst/>
          </a:prstGeom>
          <a:solidFill>
            <a:srgbClr val="FFFFFF"/>
          </a:solidFill>
          <a:ln w="0">
            <a:solidFill>
              <a:schemeClr val="tx1"/>
            </a:solidFill>
            <a:miter lim="800000"/>
            <a:headEnd/>
            <a:tailEnd/>
          </a:ln>
        </xdr:spPr>
        <xdr:txBody>
          <a:bodyPr vertOverflow="clip" wrap="square" lIns="180000" tIns="108000" rIns="90000" bIns="72000" anchor="t" upright="1">
            <a:spAutoFit/>
          </a:bodyPr>
          <a:lstStyle/>
          <a:p>
            <a:pPr algn="l" rtl="0">
              <a:spcBef>
                <a:spcPts val="600"/>
              </a:spcBef>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SUM</a:t>
            </a:r>
            <a:r>
              <a:rPr lang="en-US" sz="1200" b="0" i="0" u="none" strike="noStrike" baseline="0">
                <a:solidFill>
                  <a:srgbClr val="000000"/>
                </a:solidFill>
                <a:latin typeface="Arial"/>
                <a:cs typeface="Arial"/>
              </a:rPr>
              <a:t>(B3</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C5:H35</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K13)   =</a:t>
            </a:r>
            <a:r>
              <a:rPr lang="en-US" sz="1200" b="1" i="0" u="none" strike="noStrike" baseline="0">
                <a:solidFill>
                  <a:srgbClr val="000000"/>
                </a:solidFill>
                <a:latin typeface="Arial"/>
                <a:cs typeface="Arial"/>
              </a:rPr>
              <a:t>MAX</a:t>
            </a:r>
            <a:r>
              <a:rPr lang="en-US" sz="1200" b="0" i="0" u="none" strike="noStrike" baseline="0">
                <a:solidFill>
                  <a:srgbClr val="000000"/>
                </a:solidFill>
                <a:latin typeface="Arial"/>
                <a:cs typeface="Arial"/>
              </a:rPr>
              <a:t>(B4</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C4</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D4)</a:t>
            </a:r>
          </a:p>
          <a:p>
            <a:pPr algn="l" rtl="0">
              <a:spcBef>
                <a:spcPts val="600"/>
              </a:spcBef>
              <a:defRPr sz="1000"/>
            </a:pPr>
            <a:r>
              <a:rPr lang="en-US" sz="1200" b="0" i="0" u="none" strike="noStrike" baseline="0">
                <a:solidFill>
                  <a:srgbClr val="000000"/>
                </a:solidFill>
                <a:latin typeface="Arial"/>
                <a:cs typeface="Arial"/>
              </a:rPr>
              <a:t>  ="01.01.2012" - </a:t>
            </a:r>
            <a:r>
              <a:rPr lang="en-US" sz="1200" b="1" i="0" u="none" strike="noStrike" baseline="0">
                <a:solidFill>
                  <a:srgbClr val="000000"/>
                </a:solidFill>
                <a:latin typeface="Arial"/>
                <a:cs typeface="Arial"/>
              </a:rPr>
              <a:t>NOW</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TODAY</a:t>
            </a:r>
            <a:r>
              <a:rPr lang="en-US" sz="1200" b="0" i="0" u="none" strike="noStrike" baseline="0">
                <a:solidFill>
                  <a:srgbClr val="000000"/>
                </a:solidFill>
                <a:latin typeface="Arial"/>
                <a:cs typeface="Arial"/>
              </a:rPr>
              <a:t>() - algus</a:t>
            </a:r>
          </a:p>
          <a:p>
            <a:pPr algn="l" rtl="0">
              <a:spcBef>
                <a:spcPts val="600"/>
              </a:spcBef>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LEFT</a:t>
            </a:r>
            <a:r>
              <a:rPr lang="en-US" sz="1200" b="0" i="0" u="none" strike="noStrike" baseline="0">
                <a:solidFill>
                  <a:srgbClr val="000000"/>
                </a:solidFill>
                <a:latin typeface="Arial"/>
                <a:cs typeface="Arial"/>
              </a:rPr>
              <a:t>(eesnimi</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1) &amp; ". " &amp; perenimi)       =</a:t>
            </a:r>
            <a:r>
              <a:rPr lang="en-US" sz="1200" b="1" i="0" u="none" strike="noStrike" baseline="0">
                <a:solidFill>
                  <a:srgbClr val="000000"/>
                </a:solidFill>
                <a:latin typeface="Arial"/>
                <a:cs typeface="Arial"/>
              </a:rPr>
              <a:t>MID</a:t>
            </a:r>
            <a:r>
              <a:rPr lang="en-US" sz="1200" b="0" i="0" u="none" strike="noStrike" baseline="0">
                <a:solidFill>
                  <a:srgbClr val="000000"/>
                </a:solidFill>
                <a:latin typeface="Arial"/>
                <a:cs typeface="Arial"/>
              </a:rPr>
              <a:t>(kood</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3</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2)</a:t>
            </a:r>
          </a:p>
          <a:p>
            <a:pPr algn="l" rtl="0">
              <a:spcBef>
                <a:spcPts val="600"/>
              </a:spcBef>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IF</a:t>
            </a:r>
            <a:r>
              <a:rPr lang="en-US" sz="1200" b="0" i="0" u="none" strike="noStrike" baseline="0">
                <a:solidFill>
                  <a:srgbClr val="000000"/>
                </a:solidFill>
                <a:latin typeface="Arial"/>
                <a:cs typeface="Arial"/>
              </a:rPr>
              <a:t>(x &lt; 0; 2*x + 3</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SIN</a:t>
            </a:r>
            <a:r>
              <a:rPr lang="en-US" sz="1200" b="0" i="0" u="none" strike="noStrike" baseline="0">
                <a:solidFill>
                  <a:srgbClr val="000000"/>
                </a:solidFill>
                <a:latin typeface="Arial"/>
                <a:cs typeface="Arial"/>
              </a:rPr>
              <a:t>(2 * x) + </a:t>
            </a:r>
            <a:r>
              <a:rPr lang="en-US" sz="1200" b="1" i="0" u="none" strike="noStrike" baseline="0">
                <a:solidFill>
                  <a:srgbClr val="000000"/>
                </a:solidFill>
                <a:latin typeface="Arial"/>
                <a:cs typeface="Arial"/>
              </a:rPr>
              <a:t>COS</a:t>
            </a:r>
            <a:r>
              <a:rPr lang="en-US" sz="1200" b="0" i="0" u="none" strike="noStrike" baseline="0">
                <a:solidFill>
                  <a:srgbClr val="000000"/>
                </a:solidFill>
                <a:latin typeface="Arial"/>
                <a:cs typeface="Arial"/>
              </a:rPr>
              <a:t>(x))</a:t>
            </a:r>
          </a:p>
        </xdr:txBody>
      </xdr:sp>
    </xdr:grpSp>
    <xdr:clientData/>
  </xdr:oneCellAnchor>
  <mc:AlternateContent xmlns:mc="http://schemas.openxmlformats.org/markup-compatibility/2006">
    <mc:Choice xmlns:a14="http://schemas.microsoft.com/office/drawing/2010/main" Requires="a14">
      <xdr:twoCellAnchor editAs="oneCell">
        <xdr:from>
          <xdr:col>2</xdr:col>
          <xdr:colOff>419100</xdr:colOff>
          <xdr:row>33</xdr:row>
          <xdr:rowOff>7620</xdr:rowOff>
        </xdr:from>
        <xdr:to>
          <xdr:col>3</xdr:col>
          <xdr:colOff>899160</xdr:colOff>
          <xdr:row>35</xdr:row>
          <xdr:rowOff>83820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36</xdr:row>
          <xdr:rowOff>22860</xdr:rowOff>
        </xdr:from>
        <xdr:to>
          <xdr:col>5</xdr:col>
          <xdr:colOff>68580</xdr:colOff>
          <xdr:row>37</xdr:row>
          <xdr:rowOff>60960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38</xdr:row>
          <xdr:rowOff>22860</xdr:rowOff>
        </xdr:from>
        <xdr:to>
          <xdr:col>4</xdr:col>
          <xdr:colOff>449580</xdr:colOff>
          <xdr:row>39</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40</xdr:row>
          <xdr:rowOff>60960</xdr:rowOff>
        </xdr:from>
        <xdr:to>
          <xdr:col>3</xdr:col>
          <xdr:colOff>327660</xdr:colOff>
          <xdr:row>42</xdr:row>
          <xdr:rowOff>114300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29</xdr:row>
          <xdr:rowOff>144780</xdr:rowOff>
        </xdr:from>
        <xdr:to>
          <xdr:col>2</xdr:col>
          <xdr:colOff>952500</xdr:colOff>
          <xdr:row>32</xdr:row>
          <xdr:rowOff>114300</xdr:rowOff>
        </xdr:to>
        <xdr:sp macro="" textlink="">
          <xdr:nvSpPr>
            <xdr:cNvPr id="3077" name="Object 5" hidden="1">
              <a:extLst>
                <a:ext uri="{63B3BB69-23CF-44E3-9099-C40C66FF867C}">
                  <a14:compatExt spid="_x0000_s3077"/>
                </a:ext>
                <a:ext uri="{FF2B5EF4-FFF2-40B4-BE49-F238E27FC236}">
                  <a16:creationId xmlns:a16="http://schemas.microsoft.com/office/drawing/2014/main" id="{00000000-0008-0000-0300-00000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43</xdr:row>
          <xdr:rowOff>60960</xdr:rowOff>
        </xdr:from>
        <xdr:to>
          <xdr:col>3</xdr:col>
          <xdr:colOff>998220</xdr:colOff>
          <xdr:row>45</xdr:row>
          <xdr:rowOff>121920</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300-00000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33</xdr:row>
          <xdr:rowOff>22860</xdr:rowOff>
        </xdr:from>
        <xdr:to>
          <xdr:col>2</xdr:col>
          <xdr:colOff>297180</xdr:colOff>
          <xdr:row>35</xdr:row>
          <xdr:rowOff>144780</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300-00000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0</xdr:col>
      <xdr:colOff>85725</xdr:colOff>
      <xdr:row>12</xdr:row>
      <xdr:rowOff>98978</xdr:rowOff>
    </xdr:from>
    <xdr:ext cx="6788840" cy="794302"/>
    <xdr:sp macro="" textlink="">
      <xdr:nvSpPr>
        <xdr:cNvPr id="2" name="Text Box 14">
          <a:extLst>
            <a:ext uri="{FF2B5EF4-FFF2-40B4-BE49-F238E27FC236}">
              <a16:creationId xmlns:a16="http://schemas.microsoft.com/office/drawing/2014/main" id="{00000000-0008-0000-0400-000002000000}"/>
            </a:ext>
          </a:extLst>
        </xdr:cNvPr>
        <xdr:cNvSpPr txBox="1">
          <a:spLocks noChangeArrowheads="1"/>
        </xdr:cNvSpPr>
      </xdr:nvSpPr>
      <xdr:spPr bwMode="auto">
        <a:xfrm>
          <a:off x="85725" y="2937428"/>
          <a:ext cx="6788840" cy="794302"/>
        </a:xfrm>
        <a:prstGeom prst="rect">
          <a:avLst/>
        </a:prstGeom>
        <a:solidFill>
          <a:srgbClr val="FFFFFF"/>
        </a:solidFill>
        <a:ln w="9525">
          <a:noFill/>
          <a:miter lim="800000"/>
          <a:headEnd/>
          <a:tailEnd/>
        </a:ln>
      </xdr:spPr>
      <xdr:txBody>
        <a:bodyPr vertOverflow="clip" wrap="square" lIns="108000" tIns="72000" rIns="72000" bIns="72000" anchor="t" upright="1">
          <a:spAutoFit/>
        </a:bodyPr>
        <a:lstStyle/>
        <a:p>
          <a:pPr algn="l" rtl="0">
            <a:defRPr sz="1000"/>
          </a:pPr>
          <a:r>
            <a:rPr lang="en-US" sz="1100" b="0" i="0" u="none" strike="noStrike" baseline="0">
              <a:solidFill>
                <a:srgbClr val="000000"/>
              </a:solidFill>
              <a:latin typeface="Arial"/>
              <a:cs typeface="Arial"/>
            </a:rPr>
            <a:t>Arvavaldiste operandideks võivad olla arvkonstandid, viited lahtritele ja lahtriplo</a:t>
          </a:r>
          <a:r>
            <a:rPr lang="et-EE" sz="1100" b="0" i="0" u="none" strike="noStrike" baseline="0">
              <a:solidFill>
                <a:srgbClr val="000000"/>
              </a:solidFill>
              <a:latin typeface="Arial"/>
              <a:cs typeface="Arial"/>
            </a:rPr>
            <a:t>k</a:t>
          </a:r>
          <a:r>
            <a:rPr lang="en-US" sz="1100" b="0" i="0" u="none" strike="noStrike" baseline="0">
              <a:solidFill>
                <a:srgbClr val="000000"/>
              </a:solidFill>
              <a:latin typeface="Arial"/>
              <a:cs typeface="Arial"/>
            </a:rPr>
            <a:t>kidele (aadressid ja nimed), mis sisaldavad arve, ja funktsioonid, mille tagastatavateks väärtusteks on arvud.                                </a:t>
          </a:r>
        </a:p>
        <a:p>
          <a:pPr algn="l" rtl="0">
            <a:defRPr sz="1000"/>
          </a:pPr>
          <a:r>
            <a:rPr lang="en-US" sz="1100" b="0" i="0" u="none" strike="noStrike" baseline="0">
              <a:solidFill>
                <a:srgbClr val="000000"/>
              </a:solidFill>
              <a:latin typeface="Arial"/>
              <a:cs typeface="Arial"/>
            </a:rPr>
            <a:t>Arvkonstandid valemites võivad sisaldada ainult numbreid, arvu märki, koma ja eksponenti</a:t>
          </a:r>
          <a:r>
            <a:rPr lang="et-EE" sz="1100" b="0" i="0" u="none" strike="noStrike" baseline="0">
              <a:solidFill>
                <a:srgbClr val="000000"/>
              </a:solidFill>
              <a:latin typeface="Arial"/>
              <a:cs typeface="Arial"/>
            </a:rPr>
            <a:t>.</a:t>
          </a: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 =2,67*(13,7-2,68)/14,1    =-3,64+45*A5    =a*b*h/1e6</a:t>
          </a:r>
        </a:p>
      </xdr:txBody>
    </xdr:sp>
    <xdr:clientData/>
  </xdr:oneCellAnchor>
  <xdr:oneCellAnchor>
    <xdr:from>
      <xdr:col>0</xdr:col>
      <xdr:colOff>161925</xdr:colOff>
      <xdr:row>23</xdr:row>
      <xdr:rowOff>85725</xdr:rowOff>
    </xdr:from>
    <xdr:ext cx="5931176" cy="704781"/>
    <xdr:sp macro="" textlink="">
      <xdr:nvSpPr>
        <xdr:cNvPr id="3" name="Text Box 15">
          <a:extLst>
            <a:ext uri="{FF2B5EF4-FFF2-40B4-BE49-F238E27FC236}">
              <a16:creationId xmlns:a16="http://schemas.microsoft.com/office/drawing/2014/main" id="{00000000-0008-0000-0400-000003000000}"/>
            </a:ext>
          </a:extLst>
        </xdr:cNvPr>
        <xdr:cNvSpPr txBox="1">
          <a:spLocks noChangeArrowheads="1"/>
        </xdr:cNvSpPr>
      </xdr:nvSpPr>
      <xdr:spPr bwMode="auto">
        <a:xfrm>
          <a:off x="161925" y="5429250"/>
          <a:ext cx="5931176" cy="704781"/>
        </a:xfrm>
        <a:prstGeom prst="rect">
          <a:avLst/>
        </a:prstGeom>
        <a:solidFill>
          <a:srgbClr val="FFFFFF"/>
        </a:solidFill>
        <a:ln w="9525">
          <a:noFill/>
          <a:miter lim="800000"/>
          <a:headEnd/>
          <a:tailEnd/>
        </a:ln>
      </xdr:spPr>
      <xdr:txBody>
        <a:bodyPr vertOverflow="clip" wrap="square" lIns="144000" tIns="108000" rIns="108000" bIns="108000" anchor="t" upright="1">
          <a:spAutoFit/>
        </a:bodyPr>
        <a:lstStyle/>
        <a:p>
          <a:pPr algn="l" rtl="0">
            <a:defRPr sz="1000"/>
          </a:pPr>
          <a:r>
            <a:rPr lang="en-US" sz="1100" b="1" i="0" u="none" strike="noStrike" baseline="0">
              <a:solidFill>
                <a:srgbClr val="0000FF"/>
              </a:solidFill>
              <a:latin typeface="Arial"/>
              <a:cs typeface="Arial"/>
            </a:rPr>
            <a:t>Arvfunktsioonid</a:t>
          </a: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Funktsioonid, mille tulemuseks on arvud. Siia kuuluvad eeskätt matemaatikafunktsioonid, kuid ka paljude teis</a:t>
          </a:r>
          <a:r>
            <a:rPr lang="et-EE" sz="1100" b="0" i="0" u="none" strike="noStrike" baseline="0">
              <a:solidFill>
                <a:srgbClr val="000000"/>
              </a:solidFill>
              <a:latin typeface="Arial"/>
              <a:cs typeface="Arial"/>
            </a:rPr>
            <a:t>t</a:t>
          </a:r>
          <a:r>
            <a:rPr lang="en-US" sz="1100" b="0" i="0" u="none" strike="noStrike" baseline="0">
              <a:solidFill>
                <a:srgbClr val="000000"/>
              </a:solidFill>
              <a:latin typeface="Arial"/>
              <a:cs typeface="Arial"/>
            </a:rPr>
            <a:t>e funktsioonide tulemiks on arvud (näiteks statistikafunktsioonid jm)</a:t>
          </a:r>
        </a:p>
      </xdr:txBody>
    </xdr:sp>
    <xdr:clientData/>
  </xdr:oneCellAnchor>
  <xdr:twoCellAnchor editAs="oneCell">
    <xdr:from>
      <xdr:col>8</xdr:col>
      <xdr:colOff>76199</xdr:colOff>
      <xdr:row>18</xdr:row>
      <xdr:rowOff>180975</xdr:rowOff>
    </xdr:from>
    <xdr:to>
      <xdr:col>13</xdr:col>
      <xdr:colOff>745434</xdr:colOff>
      <xdr:row>22</xdr:row>
      <xdr:rowOff>257176</xdr:rowOff>
    </xdr:to>
    <xdr:sp macro="" textlink="">
      <xdr:nvSpPr>
        <xdr:cNvPr id="4" name="Text Box 16">
          <a:extLst>
            <a:ext uri="{FF2B5EF4-FFF2-40B4-BE49-F238E27FC236}">
              <a16:creationId xmlns:a16="http://schemas.microsoft.com/office/drawing/2014/main" id="{00000000-0008-0000-0400-000004000000}"/>
            </a:ext>
          </a:extLst>
        </xdr:cNvPr>
        <xdr:cNvSpPr txBox="1">
          <a:spLocks noChangeArrowheads="1"/>
        </xdr:cNvSpPr>
      </xdr:nvSpPr>
      <xdr:spPr bwMode="auto">
        <a:xfrm>
          <a:off x="5476874" y="4171950"/>
          <a:ext cx="4374460" cy="1152526"/>
        </a:xfrm>
        <a:prstGeom prst="rect">
          <a:avLst/>
        </a:prstGeom>
        <a:solidFill>
          <a:srgbClr val="FFFFFF"/>
        </a:solidFill>
        <a:ln w="9525">
          <a:noFill/>
          <a:miter lim="800000"/>
          <a:headEnd/>
          <a:tailEnd/>
        </a:ln>
      </xdr:spPr>
      <xdr:txBody>
        <a:bodyPr vertOverflow="clip" wrap="square" lIns="108000" tIns="108000" rIns="108000" bIns="108000" anchor="t" upright="1"/>
        <a:lstStyle/>
        <a:p>
          <a:pPr algn="l" rtl="0">
            <a:defRPr sz="1000"/>
          </a:pPr>
          <a:r>
            <a:rPr lang="en-US" sz="1100" b="1" i="0" u="none" strike="noStrike" baseline="0">
              <a:solidFill>
                <a:srgbClr val="FF0000"/>
              </a:solidFill>
              <a:latin typeface="Arial"/>
              <a:cs typeface="Arial"/>
            </a:rPr>
            <a:t>NB! </a:t>
          </a: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Võrdse prioriteediga tehteid täidetakse järjest vasakult paremale.</a:t>
          </a:r>
        </a:p>
        <a:p>
          <a:pPr algn="l" rtl="0">
            <a:defRPr sz="1000"/>
          </a:pPr>
          <a:r>
            <a:rPr lang="en-US" sz="1100" b="0" i="0" u="none" strike="noStrike" baseline="0">
              <a:solidFill>
                <a:srgbClr val="000000"/>
              </a:solidFill>
              <a:latin typeface="Arial"/>
              <a:cs typeface="Arial"/>
            </a:rPr>
            <a:t>        Eelmise tehte tulem on sisendiks järgmisele tehtele</a:t>
          </a:r>
          <a:r>
            <a:rPr lang="et-EE" sz="1100" b="0" i="0" u="none" strike="noStrike" baseline="0">
              <a:solidFill>
                <a:srgbClr val="000000"/>
              </a:solidFill>
              <a:latin typeface="Arial"/>
              <a:cs typeface="Arial"/>
            </a:rPr>
            <a:t>.</a:t>
          </a:r>
          <a:endParaRPr lang="en-US" sz="1100" b="0" i="0" u="none" strike="noStrike" baseline="0">
            <a:solidFill>
              <a:srgbClr val="000000"/>
            </a:solidFill>
            <a:latin typeface="Arial"/>
            <a:cs typeface="Arial"/>
          </a:endParaRPr>
        </a:p>
        <a:p>
          <a:pPr algn="l" rtl="0">
            <a:defRPr sz="1000"/>
          </a:pPr>
          <a:r>
            <a:rPr lang="en-US" sz="1100" b="1" i="0" u="none" strike="noStrike" baseline="0">
              <a:solidFill>
                <a:srgbClr val="FF0000"/>
              </a:solidFill>
              <a:latin typeface="Arial"/>
              <a:cs typeface="Arial"/>
            </a:rPr>
            <a:t>NB! </a:t>
          </a: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Tehete täitmise järjekorda saab reguleerida ümarsulgude abil</a:t>
          </a:r>
          <a:r>
            <a:rPr lang="et-EE" sz="1100" b="0" i="0" u="none" strike="noStrike" baseline="0">
              <a:solidFill>
                <a:srgbClr val="000000"/>
              </a:solidFill>
              <a:latin typeface="Arial"/>
              <a:cs typeface="Arial"/>
            </a:rPr>
            <a:t>.</a:t>
          </a: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285749</xdr:colOff>
      <xdr:row>20</xdr:row>
      <xdr:rowOff>123825</xdr:rowOff>
    </xdr:from>
    <xdr:ext cx="3667126" cy="962604"/>
    <xdr:sp macro="" textlink="">
      <xdr:nvSpPr>
        <xdr:cNvPr id="2" name="Text Box 23">
          <a:extLst>
            <a:ext uri="{FF2B5EF4-FFF2-40B4-BE49-F238E27FC236}">
              <a16:creationId xmlns:a16="http://schemas.microsoft.com/office/drawing/2014/main" id="{00000000-0008-0000-0500-000002000000}"/>
            </a:ext>
          </a:extLst>
        </xdr:cNvPr>
        <xdr:cNvSpPr txBox="1">
          <a:spLocks noChangeArrowheads="1"/>
        </xdr:cNvSpPr>
      </xdr:nvSpPr>
      <xdr:spPr bwMode="auto">
        <a:xfrm>
          <a:off x="4848224" y="4695825"/>
          <a:ext cx="3667126" cy="962604"/>
        </a:xfrm>
        <a:prstGeom prst="rect">
          <a:avLst/>
        </a:prstGeom>
        <a:solidFill>
          <a:srgbClr val="CCFFCC"/>
        </a:solidFill>
        <a:ln w="9525">
          <a:solidFill>
            <a:srgbClr val="000000"/>
          </a:solidFill>
          <a:miter lim="800000"/>
          <a:headEnd/>
          <a:tailEnd/>
        </a:ln>
      </xdr:spPr>
      <xdr:txBody>
        <a:bodyPr vertOverflow="clip" wrap="square" lIns="180000" tIns="144000" rIns="144000" bIns="108000" anchor="t" upright="1">
          <a:spAutoFit/>
        </a:bodyPr>
        <a:lstStyle/>
        <a:p>
          <a:pPr algn="l" rtl="0">
            <a:defRPr sz="1000"/>
          </a:pPr>
          <a:r>
            <a:rPr lang="en-US" sz="1200" b="1" i="0" u="none" strike="noStrike" baseline="0">
              <a:solidFill>
                <a:srgbClr val="FF0000"/>
              </a:solidFill>
              <a:latin typeface="Arial"/>
              <a:cs typeface="Arial"/>
            </a:rPr>
            <a:t>Kasutage</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nimede </a:t>
          </a:r>
          <a:r>
            <a:rPr lang="en-US" sz="1200" b="0" i="0" u="none" strike="noStrike" baseline="0">
              <a:solidFill>
                <a:srgbClr val="000000"/>
              </a:solidFill>
              <a:latin typeface="Arial"/>
              <a:cs typeface="Arial"/>
            </a:rPr>
            <a:t>sisestamisel valemitesse </a:t>
          </a:r>
          <a:r>
            <a:rPr lang="en-US" sz="1200" b="1" i="0" u="none" strike="noStrike" baseline="0">
              <a:solidFill>
                <a:srgbClr val="FF0000"/>
              </a:solidFill>
              <a:latin typeface="Arial"/>
              <a:cs typeface="Arial"/>
            </a:rPr>
            <a:t>osutamist</a:t>
          </a:r>
          <a:r>
            <a:rPr lang="en-US" sz="1200" b="0" i="0" u="none" strike="noStrike" baseline="0">
              <a:solidFill>
                <a:srgbClr val="000000"/>
              </a:solidFill>
              <a:latin typeface="Arial"/>
              <a:cs typeface="Arial"/>
            </a:rPr>
            <a:t>: klõpsake hiirega lahtrit, kus asub vajalik väärtus ja Excel lisab valemisse vastava </a:t>
          </a:r>
          <a:r>
            <a:rPr lang="en-US" sz="1200" b="1" i="0" u="none" strike="noStrike" baseline="0">
              <a:solidFill>
                <a:sysClr val="windowText" lastClr="000000"/>
              </a:solidFill>
              <a:latin typeface="Arial"/>
              <a:cs typeface="Arial"/>
            </a:rPr>
            <a:t>nime</a:t>
          </a:r>
          <a:r>
            <a:rPr lang="en-US" sz="1200" b="0" i="0" u="none" strike="noStrike" baseline="0">
              <a:solidFill>
                <a:srgbClr val="000000"/>
              </a:solidFill>
              <a:latin typeface="Arial"/>
              <a:cs typeface="Arial"/>
            </a:rPr>
            <a:t>, kui see on lahtril olemas</a:t>
          </a:r>
          <a:r>
            <a:rPr lang="et-EE" sz="1200" b="0" i="0" u="none" strike="noStrike" baseline="0">
              <a:solidFill>
                <a:srgbClr val="000000"/>
              </a:solidFill>
              <a:latin typeface="Arial"/>
              <a:cs typeface="Arial"/>
            </a:rPr>
            <a:t>.</a:t>
          </a:r>
          <a:endParaRPr lang="en-US" sz="1200" b="0" i="0" u="none" strike="noStrike" baseline="0">
            <a:solidFill>
              <a:srgbClr val="000000"/>
            </a:solidFill>
            <a:latin typeface="Arial"/>
            <a:cs typeface="Arial"/>
          </a:endParaRPr>
        </a:p>
      </xdr:txBody>
    </xdr:sp>
    <xdr:clientData/>
  </xdr:oneCellAnchor>
  <xdr:oneCellAnchor>
    <xdr:from>
      <xdr:col>6</xdr:col>
      <xdr:colOff>523873</xdr:colOff>
      <xdr:row>8</xdr:row>
      <xdr:rowOff>171450</xdr:rowOff>
    </xdr:from>
    <xdr:ext cx="3810002" cy="661973"/>
    <xdr:sp macro="" textlink="">
      <xdr:nvSpPr>
        <xdr:cNvPr id="3" name="Text Box 24">
          <a:extLst>
            <a:ext uri="{FF2B5EF4-FFF2-40B4-BE49-F238E27FC236}">
              <a16:creationId xmlns:a16="http://schemas.microsoft.com/office/drawing/2014/main" id="{00000000-0008-0000-0500-000003000000}"/>
            </a:ext>
          </a:extLst>
        </xdr:cNvPr>
        <xdr:cNvSpPr txBox="1">
          <a:spLocks noChangeArrowheads="1"/>
        </xdr:cNvSpPr>
      </xdr:nvSpPr>
      <xdr:spPr bwMode="auto">
        <a:xfrm>
          <a:off x="5086348" y="1962150"/>
          <a:ext cx="3810002" cy="661973"/>
        </a:xfrm>
        <a:prstGeom prst="rect">
          <a:avLst/>
        </a:prstGeom>
        <a:solidFill>
          <a:srgbClr val="CCFFCC"/>
        </a:solidFill>
        <a:ln w="9525">
          <a:solidFill>
            <a:srgbClr val="000000"/>
          </a:solidFill>
          <a:miter lim="800000"/>
          <a:headEnd/>
          <a:tailEnd/>
        </a:ln>
      </xdr:spPr>
      <xdr:txBody>
        <a:bodyPr vertOverflow="clip" wrap="square" lIns="72000" tIns="82800" rIns="90000" bIns="46800" anchor="t" upright="1">
          <a:spAutoFit/>
        </a:bodyPr>
        <a:lstStyle/>
        <a:p>
          <a:pPr algn="l" rtl="0">
            <a:defRPr sz="1000"/>
          </a:pPr>
          <a:r>
            <a:rPr lang="en-US" sz="1200" b="1" i="0" u="none" strike="noStrike" baseline="0">
              <a:solidFill>
                <a:srgbClr val="FF0000"/>
              </a:solidFill>
              <a:latin typeface="Arial"/>
              <a:cs typeface="Arial"/>
            </a:rPr>
            <a:t>Kasutage</a:t>
          </a: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ea typeface="+mn-ea"/>
              <a:cs typeface="Arial"/>
            </a:rPr>
            <a:t>osutamist</a:t>
          </a:r>
          <a:r>
            <a:rPr lang="et-EE" sz="1200" b="1" i="0" u="none" strike="noStrike" baseline="0">
              <a:solidFill>
                <a:srgbClr val="FF0000"/>
              </a:solidFill>
              <a:latin typeface="Arial"/>
              <a:ea typeface="+mn-ea"/>
              <a:cs typeface="Arial"/>
            </a:rPr>
            <a:t> </a:t>
          </a:r>
          <a:r>
            <a:rPr lang="en-US" sz="1200" b="0" i="0" u="none" strike="noStrike" baseline="0">
              <a:solidFill>
                <a:srgbClr val="000000"/>
              </a:solidFill>
              <a:latin typeface="Arial"/>
              <a:cs typeface="Arial"/>
            </a:rPr>
            <a:t>valemitesse </a:t>
          </a:r>
          <a:r>
            <a:rPr lang="en-US" sz="1200" b="1" i="0" u="none" strike="noStrike" baseline="0">
              <a:solidFill>
                <a:sysClr val="windowText" lastClr="000000"/>
              </a:solidFill>
              <a:latin typeface="Arial"/>
              <a:cs typeface="Arial"/>
            </a:rPr>
            <a:t>aadresside</a:t>
          </a:r>
          <a:r>
            <a:rPr lang="en-US" sz="1200" b="0" i="0" u="none" strike="noStrike" baseline="0">
              <a:solidFill>
                <a:srgbClr val="000000"/>
              </a:solidFill>
              <a:latin typeface="Arial"/>
              <a:cs typeface="Arial"/>
            </a:rPr>
            <a:t> sisestamisel: klõpsake hiirega lahtrit, kus asub vajalik väärtus ja Excel lisab valemisse vastava </a:t>
          </a:r>
          <a:r>
            <a:rPr lang="en-US" sz="1200" b="1" i="0" u="none" strike="noStrike" baseline="0">
              <a:solidFill>
                <a:srgbClr val="000000"/>
              </a:solidFill>
              <a:latin typeface="Arial"/>
              <a:cs typeface="Arial"/>
            </a:rPr>
            <a:t>aadressi</a:t>
          </a:r>
          <a:r>
            <a:rPr lang="en-US" sz="1200" b="0" i="0" u="none" strike="noStrike" baseline="0">
              <a:solidFill>
                <a:srgbClr val="000000"/>
              </a:solidFill>
              <a:latin typeface="Arial"/>
              <a:cs typeface="Arial"/>
            </a:rPr>
            <a:t>.</a:t>
          </a:r>
        </a:p>
      </xdr:txBody>
    </xdr:sp>
    <xdr:clientData/>
  </xdr:oneCellAnchor>
  <xdr:twoCellAnchor editAs="oneCell">
    <xdr:from>
      <xdr:col>4</xdr:col>
      <xdr:colOff>160762</xdr:colOff>
      <xdr:row>3</xdr:row>
      <xdr:rowOff>39726</xdr:rowOff>
    </xdr:from>
    <xdr:to>
      <xdr:col>7</xdr:col>
      <xdr:colOff>191660</xdr:colOff>
      <xdr:row>8</xdr:row>
      <xdr:rowOff>219539</xdr:rowOff>
    </xdr:to>
    <xdr:grpSp>
      <xdr:nvGrpSpPr>
        <xdr:cNvPr id="4" name="Group 34">
          <a:extLst>
            <a:ext uri="{FF2B5EF4-FFF2-40B4-BE49-F238E27FC236}">
              <a16:creationId xmlns:a16="http://schemas.microsoft.com/office/drawing/2014/main" id="{00000000-0008-0000-0500-000004000000}"/>
            </a:ext>
          </a:extLst>
        </xdr:cNvPr>
        <xdr:cNvGrpSpPr>
          <a:grpSpLocks/>
        </xdr:cNvGrpSpPr>
      </xdr:nvGrpSpPr>
      <xdr:grpSpPr bwMode="auto">
        <a:xfrm>
          <a:off x="3665962" y="671097"/>
          <a:ext cx="1848812" cy="1290156"/>
          <a:chOff x="698" y="167"/>
          <a:chExt cx="189" cy="141"/>
        </a:xfrm>
      </xdr:grpSpPr>
      <xdr:sp macro="" textlink="">
        <xdr:nvSpPr>
          <xdr:cNvPr id="5" name="Freeform 10">
            <a:extLst>
              <a:ext uri="{FF2B5EF4-FFF2-40B4-BE49-F238E27FC236}">
                <a16:creationId xmlns:a16="http://schemas.microsoft.com/office/drawing/2014/main" id="{00000000-0008-0000-0500-000005000000}"/>
              </a:ext>
            </a:extLst>
          </xdr:cNvPr>
          <xdr:cNvSpPr>
            <a:spLocks/>
          </xdr:cNvSpPr>
        </xdr:nvSpPr>
        <xdr:spPr bwMode="auto">
          <a:xfrm>
            <a:off x="716" y="167"/>
            <a:ext cx="171" cy="129"/>
          </a:xfrm>
          <a:custGeom>
            <a:avLst/>
            <a:gdLst>
              <a:gd name="T0" fmla="*/ 28 w 171"/>
              <a:gd name="T1" fmla="*/ 0 h 129"/>
              <a:gd name="T2" fmla="*/ 33 w 171"/>
              <a:gd name="T3" fmla="*/ 2 h 129"/>
              <a:gd name="T4" fmla="*/ 171 w 171"/>
              <a:gd name="T5" fmla="*/ 82 h 129"/>
              <a:gd name="T6" fmla="*/ 0 w 171"/>
              <a:gd name="T7" fmla="*/ 129 h 129"/>
              <a:gd name="T8" fmla="*/ 28 w 171"/>
              <a:gd name="T9" fmla="*/ 0 h 129"/>
              <a:gd name="T10" fmla="*/ 0 60000 65536"/>
              <a:gd name="T11" fmla="*/ 0 60000 65536"/>
              <a:gd name="T12" fmla="*/ 0 60000 65536"/>
              <a:gd name="T13" fmla="*/ 0 60000 65536"/>
              <a:gd name="T14" fmla="*/ 0 60000 65536"/>
              <a:gd name="T15" fmla="*/ 0 w 171"/>
              <a:gd name="T16" fmla="*/ 0 h 129"/>
              <a:gd name="T17" fmla="*/ 171 w 171"/>
              <a:gd name="T18" fmla="*/ 129 h 129"/>
            </a:gdLst>
            <a:ahLst/>
            <a:cxnLst>
              <a:cxn ang="T10">
                <a:pos x="T0" y="T1"/>
              </a:cxn>
              <a:cxn ang="T11">
                <a:pos x="T2" y="T3"/>
              </a:cxn>
              <a:cxn ang="T12">
                <a:pos x="T4" y="T5"/>
              </a:cxn>
              <a:cxn ang="T13">
                <a:pos x="T6" y="T7"/>
              </a:cxn>
              <a:cxn ang="T14">
                <a:pos x="T8" y="T9"/>
              </a:cxn>
            </a:cxnLst>
            <a:rect l="T15" t="T16" r="T17" b="T18"/>
            <a:pathLst>
              <a:path w="171" h="129">
                <a:moveTo>
                  <a:pt x="28" y="0"/>
                </a:moveTo>
                <a:lnTo>
                  <a:pt x="33" y="2"/>
                </a:lnTo>
                <a:lnTo>
                  <a:pt x="171" y="82"/>
                </a:lnTo>
                <a:lnTo>
                  <a:pt x="0" y="129"/>
                </a:lnTo>
                <a:lnTo>
                  <a:pt x="28" y="0"/>
                </a:lnTo>
                <a:close/>
              </a:path>
            </a:pathLst>
          </a:custGeom>
          <a:solidFill>
            <a:srgbClr val="FFFFFF"/>
          </a:solidFill>
          <a:ln w="19050">
            <a:solidFill>
              <a:srgbClr val="000000"/>
            </a:solidFill>
            <a:round/>
            <a:headEnd/>
            <a:tailEnd/>
          </a:ln>
        </xdr:spPr>
      </xdr:sp>
      <xdr:sp macro="" textlink="">
        <xdr:nvSpPr>
          <xdr:cNvPr id="6" name="Oval 11">
            <a:extLst>
              <a:ext uri="{FF2B5EF4-FFF2-40B4-BE49-F238E27FC236}">
                <a16:creationId xmlns:a16="http://schemas.microsoft.com/office/drawing/2014/main" id="{00000000-0008-0000-0500-000006000000}"/>
              </a:ext>
            </a:extLst>
          </xdr:cNvPr>
          <xdr:cNvSpPr>
            <a:spLocks noChangeAspect="1" noChangeArrowheads="1"/>
          </xdr:cNvSpPr>
        </xdr:nvSpPr>
        <xdr:spPr bwMode="auto">
          <a:xfrm>
            <a:off x="732" y="193"/>
            <a:ext cx="87" cy="85"/>
          </a:xfrm>
          <a:prstGeom prst="ellipse">
            <a:avLst/>
          </a:prstGeom>
          <a:solidFill>
            <a:srgbClr val="CCFFFF"/>
          </a:solidFill>
          <a:ln w="19050">
            <a:solidFill>
              <a:srgbClr val="0000FF"/>
            </a:solidFill>
            <a:round/>
            <a:headEnd/>
            <a:tailEnd/>
          </a:ln>
        </xdr:spPr>
      </xdr:sp>
      <xdr:sp macro="" textlink="">
        <xdr:nvSpPr>
          <xdr:cNvPr id="7" name="Text Box 19">
            <a:extLst>
              <a:ext uri="{FF2B5EF4-FFF2-40B4-BE49-F238E27FC236}">
                <a16:creationId xmlns:a16="http://schemas.microsoft.com/office/drawing/2014/main" id="{00000000-0008-0000-0500-000007000000}"/>
              </a:ext>
            </a:extLst>
          </xdr:cNvPr>
          <xdr:cNvSpPr txBox="1">
            <a:spLocks noChangeArrowheads="1"/>
          </xdr:cNvSpPr>
        </xdr:nvSpPr>
        <xdr:spPr bwMode="auto">
          <a:xfrm>
            <a:off x="698" y="219"/>
            <a:ext cx="24" cy="24"/>
          </a:xfrm>
          <a:prstGeom prst="rect">
            <a:avLst/>
          </a:prstGeom>
          <a:noFill/>
          <a:ln w="9525">
            <a:noFill/>
            <a:miter lim="800000"/>
            <a:headEnd/>
            <a:tailEnd/>
          </a:ln>
        </xdr:spPr>
        <xdr:txBody>
          <a:bodyPr vertOverflow="clip" wrap="square" lIns="18000" tIns="10800" rIns="18000" bIns="10800" anchor="t" upright="1"/>
          <a:lstStyle/>
          <a:p>
            <a:pPr algn="ctr" rtl="0">
              <a:defRPr sz="1000"/>
            </a:pPr>
            <a:r>
              <a:rPr lang="en-US" sz="1200" b="1" i="0" u="none" strike="noStrike" baseline="0">
                <a:solidFill>
                  <a:srgbClr val="000000"/>
                </a:solidFill>
                <a:latin typeface="Arial"/>
                <a:cs typeface="Arial"/>
              </a:rPr>
              <a:t>c</a:t>
            </a:r>
          </a:p>
          <a:p>
            <a:pPr algn="ctr" rtl="0">
              <a:defRPr sz="1000"/>
            </a:pPr>
            <a:endParaRPr lang="en-US" sz="1200" b="1" i="0" u="none" strike="noStrike" baseline="0">
              <a:solidFill>
                <a:srgbClr val="000000"/>
              </a:solidFill>
              <a:latin typeface="Arial"/>
              <a:cs typeface="Arial"/>
            </a:endParaRPr>
          </a:p>
        </xdr:txBody>
      </xdr:sp>
      <xdr:sp macro="" textlink="">
        <xdr:nvSpPr>
          <xdr:cNvPr id="8" name="Text Box 20">
            <a:extLst>
              <a:ext uri="{FF2B5EF4-FFF2-40B4-BE49-F238E27FC236}">
                <a16:creationId xmlns:a16="http://schemas.microsoft.com/office/drawing/2014/main" id="{00000000-0008-0000-0500-000008000000}"/>
              </a:ext>
            </a:extLst>
          </xdr:cNvPr>
          <xdr:cNvSpPr txBox="1">
            <a:spLocks noChangeArrowheads="1"/>
          </xdr:cNvSpPr>
        </xdr:nvSpPr>
        <xdr:spPr bwMode="auto">
          <a:xfrm>
            <a:off x="819" y="184"/>
            <a:ext cx="23" cy="22"/>
          </a:xfrm>
          <a:prstGeom prst="rect">
            <a:avLst/>
          </a:prstGeom>
          <a:noFill/>
          <a:ln w="9525">
            <a:noFill/>
            <a:miter lim="800000"/>
            <a:headEnd/>
            <a:tailEnd/>
          </a:ln>
        </xdr:spPr>
        <xdr:txBody>
          <a:bodyPr vertOverflow="clip" wrap="square" lIns="18000" tIns="10800" rIns="18000" bIns="10800" anchor="t" upright="1"/>
          <a:lstStyle/>
          <a:p>
            <a:pPr algn="ctr" rtl="0">
              <a:defRPr sz="1000"/>
            </a:pPr>
            <a:r>
              <a:rPr lang="en-US" sz="1200" b="1" i="0" u="none" strike="noStrike" baseline="0">
                <a:solidFill>
                  <a:srgbClr val="000000"/>
                </a:solidFill>
                <a:latin typeface="Arial"/>
                <a:cs typeface="Arial"/>
              </a:rPr>
              <a:t>b</a:t>
            </a:r>
          </a:p>
          <a:p>
            <a:pPr algn="ctr" rtl="0">
              <a:defRPr sz="1000"/>
            </a:pPr>
            <a:endParaRPr lang="en-US" sz="1200" b="1" i="0" u="none" strike="noStrike" baseline="0">
              <a:solidFill>
                <a:srgbClr val="000000"/>
              </a:solidFill>
              <a:latin typeface="Arial"/>
              <a:cs typeface="Arial"/>
            </a:endParaRPr>
          </a:p>
        </xdr:txBody>
      </xdr:sp>
      <xdr:sp macro="" textlink="">
        <xdr:nvSpPr>
          <xdr:cNvPr id="9" name="Text Box 21">
            <a:extLst>
              <a:ext uri="{FF2B5EF4-FFF2-40B4-BE49-F238E27FC236}">
                <a16:creationId xmlns:a16="http://schemas.microsoft.com/office/drawing/2014/main" id="{00000000-0008-0000-0500-000009000000}"/>
              </a:ext>
            </a:extLst>
          </xdr:cNvPr>
          <xdr:cNvSpPr txBox="1">
            <a:spLocks noChangeArrowheads="1"/>
          </xdr:cNvSpPr>
        </xdr:nvSpPr>
        <xdr:spPr bwMode="auto">
          <a:xfrm>
            <a:off x="753" y="213"/>
            <a:ext cx="17" cy="19"/>
          </a:xfrm>
          <a:prstGeom prst="rect">
            <a:avLst/>
          </a:prstGeom>
          <a:noFill/>
          <a:ln w="9525">
            <a:noFill/>
            <a:miter lim="800000"/>
            <a:headEnd/>
            <a:tailEnd/>
          </a:ln>
        </xdr:spPr>
        <xdr:txBody>
          <a:bodyPr vertOverflow="clip" wrap="square" lIns="18000" tIns="10800" rIns="18000" bIns="10800" anchor="t" upright="1"/>
          <a:lstStyle/>
          <a:p>
            <a:pPr algn="ctr" rtl="0">
              <a:defRPr sz="1000"/>
            </a:pPr>
            <a:r>
              <a:rPr lang="en-US" sz="1200" b="1" i="0" u="none" strike="noStrike" baseline="0">
                <a:solidFill>
                  <a:srgbClr val="000000"/>
                </a:solidFill>
                <a:latin typeface="Arial"/>
                <a:cs typeface="Arial"/>
              </a:rPr>
              <a:t>r</a:t>
            </a:r>
            <a:endParaRPr lang="en-US" sz="1200" b="1" i="0" u="none" strike="noStrike" baseline="0">
              <a:solidFill>
                <a:srgbClr val="FF0000"/>
              </a:solidFill>
              <a:latin typeface="Arial"/>
              <a:cs typeface="Arial"/>
            </a:endParaRPr>
          </a:p>
          <a:p>
            <a:pPr algn="ctr" rtl="0">
              <a:defRPr sz="1000"/>
            </a:pPr>
            <a:endParaRPr lang="en-US" sz="1200" b="1" i="0" u="none" strike="noStrike" baseline="0">
              <a:solidFill>
                <a:srgbClr val="FF0000"/>
              </a:solidFill>
              <a:latin typeface="Arial"/>
              <a:cs typeface="Arial"/>
            </a:endParaRPr>
          </a:p>
        </xdr:txBody>
      </xdr:sp>
      <xdr:sp macro="" textlink="">
        <xdr:nvSpPr>
          <xdr:cNvPr id="10" name="Line 32">
            <a:extLst>
              <a:ext uri="{FF2B5EF4-FFF2-40B4-BE49-F238E27FC236}">
                <a16:creationId xmlns:a16="http://schemas.microsoft.com/office/drawing/2014/main" id="{00000000-0008-0000-0500-00000A000000}"/>
              </a:ext>
            </a:extLst>
          </xdr:cNvPr>
          <xdr:cNvSpPr>
            <a:spLocks noChangeShapeType="1"/>
          </xdr:cNvSpPr>
        </xdr:nvSpPr>
        <xdr:spPr bwMode="auto">
          <a:xfrm>
            <a:off x="734" y="229"/>
            <a:ext cx="45" cy="6"/>
          </a:xfrm>
          <a:prstGeom prst="line">
            <a:avLst/>
          </a:prstGeom>
          <a:noFill/>
          <a:ln w="9525">
            <a:solidFill>
              <a:srgbClr val="000000"/>
            </a:solidFill>
            <a:round/>
            <a:headEnd/>
            <a:tailEnd/>
          </a:ln>
        </xdr:spPr>
      </xdr:sp>
      <xdr:sp macro="" textlink="">
        <xdr:nvSpPr>
          <xdr:cNvPr id="11" name="Text Box 33">
            <a:extLst>
              <a:ext uri="{FF2B5EF4-FFF2-40B4-BE49-F238E27FC236}">
                <a16:creationId xmlns:a16="http://schemas.microsoft.com/office/drawing/2014/main" id="{00000000-0008-0000-0500-00000B000000}"/>
              </a:ext>
            </a:extLst>
          </xdr:cNvPr>
          <xdr:cNvSpPr txBox="1">
            <a:spLocks noChangeArrowheads="1"/>
          </xdr:cNvSpPr>
        </xdr:nvSpPr>
        <xdr:spPr bwMode="auto">
          <a:xfrm>
            <a:off x="791" y="284"/>
            <a:ext cx="24" cy="24"/>
          </a:xfrm>
          <a:prstGeom prst="rect">
            <a:avLst/>
          </a:prstGeom>
          <a:noFill/>
          <a:ln w="9525">
            <a:noFill/>
            <a:miter lim="800000"/>
            <a:headEnd/>
            <a:tailEnd/>
          </a:ln>
        </xdr:spPr>
        <xdr:txBody>
          <a:bodyPr vertOverflow="clip" wrap="square" lIns="18000" tIns="10800" rIns="18000" bIns="10800" anchor="t" upright="1"/>
          <a:lstStyle/>
          <a:p>
            <a:pPr algn="ctr" rtl="0">
              <a:defRPr sz="1000"/>
            </a:pPr>
            <a:r>
              <a:rPr lang="en-US" sz="1200" b="1" i="0" u="none" strike="noStrike" baseline="0">
                <a:solidFill>
                  <a:srgbClr val="000000"/>
                </a:solidFill>
                <a:latin typeface="Arial"/>
                <a:cs typeface="Arial"/>
              </a:rPr>
              <a:t>a</a:t>
            </a:r>
          </a:p>
          <a:p>
            <a:pPr algn="ctr" rtl="0">
              <a:defRPr sz="1000"/>
            </a:pPr>
            <a:endParaRPr lang="en-US" sz="1200" b="1" i="0" u="none" strike="noStrike" baseline="0">
              <a:solidFill>
                <a:srgbClr val="000000"/>
              </a:solidFill>
              <a:latin typeface="Arial"/>
              <a:cs typeface="Arial"/>
            </a:endParaRPr>
          </a:p>
        </xdr:txBody>
      </xdr:sp>
    </xdr:grpSp>
    <xdr:clientData/>
  </xdr:twoCellAnchor>
  <xdr:twoCellAnchor>
    <xdr:from>
      <xdr:col>10</xdr:col>
      <xdr:colOff>38100</xdr:colOff>
      <xdr:row>3</xdr:row>
      <xdr:rowOff>152399</xdr:rowOff>
    </xdr:from>
    <xdr:to>
      <xdr:col>12</xdr:col>
      <xdr:colOff>38100</xdr:colOff>
      <xdr:row>7</xdr:row>
      <xdr:rowOff>95249</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6953250" y="781049"/>
          <a:ext cx="1162050" cy="866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t-EE" sz="1200" b="1"/>
            <a:t>a, b, c </a:t>
          </a:r>
          <a:r>
            <a:rPr lang="et-EE" sz="1200"/>
            <a:t>- külgede pikkused</a:t>
          </a:r>
        </a:p>
        <a:p>
          <a:r>
            <a:rPr lang="et-EE" sz="1200" b="1"/>
            <a:t>S</a:t>
          </a:r>
          <a:r>
            <a:rPr lang="et-EE" sz="1200"/>
            <a:t> - kolmurga pindala</a:t>
          </a:r>
        </a:p>
        <a:p>
          <a:r>
            <a:rPr lang="et-EE" sz="1200" b="1"/>
            <a:t>Sr</a:t>
          </a:r>
          <a:r>
            <a:rPr lang="et-EE" sz="1200"/>
            <a:t> - siseringi pindala</a:t>
          </a:r>
        </a:p>
        <a:p>
          <a:r>
            <a:rPr lang="et-EE" sz="1200" b="1"/>
            <a:t>r</a:t>
          </a:r>
          <a:r>
            <a:rPr lang="et-EE" sz="1200"/>
            <a:t> - siseringi radius</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7</xdr:col>
          <xdr:colOff>106680</xdr:colOff>
          <xdr:row>2</xdr:row>
          <xdr:rowOff>190500</xdr:rowOff>
        </xdr:from>
        <xdr:to>
          <xdr:col>9</xdr:col>
          <xdr:colOff>525780</xdr:colOff>
          <xdr:row>8</xdr:row>
          <xdr:rowOff>60960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solidFill>
              <a:srgbClr val="FFFF99" mc:Ignorable="a14" a14:legacySpreadsheetColorIndex="43"/>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20</xdr:row>
          <xdr:rowOff>137160</xdr:rowOff>
        </xdr:from>
        <xdr:to>
          <xdr:col>6</xdr:col>
          <xdr:colOff>160020</xdr:colOff>
          <xdr:row>24</xdr:row>
          <xdr:rowOff>198120</xdr:rowOff>
        </xdr:to>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solidFill>
              <a:srgbClr val="FFFF99" mc:Ignorable="a14" a14:legacySpreadsheetColorIndex="43"/>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absolute">
    <xdr:from>
      <xdr:col>2</xdr:col>
      <xdr:colOff>0</xdr:colOff>
      <xdr:row>0</xdr:row>
      <xdr:rowOff>104775</xdr:rowOff>
    </xdr:from>
    <xdr:to>
      <xdr:col>2</xdr:col>
      <xdr:colOff>190500</xdr:colOff>
      <xdr:row>0</xdr:row>
      <xdr:rowOff>285750</xdr:rowOff>
    </xdr:to>
    <xdr:sp macro="" textlink="">
      <xdr:nvSpPr>
        <xdr:cNvPr id="2" name="AutoShape 16">
          <a:extLst>
            <a:ext uri="{FF2B5EF4-FFF2-40B4-BE49-F238E27FC236}">
              <a16:creationId xmlns:a16="http://schemas.microsoft.com/office/drawing/2014/main" id="{00000000-0008-0000-0600-000002000000}"/>
            </a:ext>
          </a:extLst>
        </xdr:cNvPr>
        <xdr:cNvSpPr>
          <a:spLocks noChangeArrowheads="1"/>
        </xdr:cNvSpPr>
      </xdr:nvSpPr>
      <xdr:spPr bwMode="auto">
        <a:xfrm>
          <a:off x="828675" y="104775"/>
          <a:ext cx="190500" cy="180975"/>
        </a:xfrm>
        <a:prstGeom prst="actionButtonBackPrevious">
          <a:avLst/>
        </a:prstGeom>
        <a:solidFill>
          <a:srgbClr val="FFFFFF"/>
        </a:solidFill>
        <a:ln w="9525">
          <a:solidFill>
            <a:srgbClr val="000000"/>
          </a:solidFill>
          <a:miter lim="800000"/>
          <a:headEnd/>
          <a:tailEnd/>
        </a:ln>
      </xdr:spPr>
    </xdr:sp>
    <xdr:clientData fPrintsWithSheet="0"/>
  </xdr:twoCellAnchor>
  <xdr:twoCellAnchor editAs="absolute">
    <xdr:from>
      <xdr:col>2</xdr:col>
      <xdr:colOff>285750</xdr:colOff>
      <xdr:row>0</xdr:row>
      <xdr:rowOff>104775</xdr:rowOff>
    </xdr:from>
    <xdr:to>
      <xdr:col>2</xdr:col>
      <xdr:colOff>504825</xdr:colOff>
      <xdr:row>0</xdr:row>
      <xdr:rowOff>285750</xdr:rowOff>
    </xdr:to>
    <xdr:sp macro="" textlink="">
      <xdr:nvSpPr>
        <xdr:cNvPr id="3" name="AutoShape 17">
          <a:extLst>
            <a:ext uri="{FF2B5EF4-FFF2-40B4-BE49-F238E27FC236}">
              <a16:creationId xmlns:a16="http://schemas.microsoft.com/office/drawing/2014/main" id="{00000000-0008-0000-0600-000003000000}"/>
            </a:ext>
          </a:extLst>
        </xdr:cNvPr>
        <xdr:cNvSpPr>
          <a:spLocks noChangeArrowheads="1"/>
        </xdr:cNvSpPr>
      </xdr:nvSpPr>
      <xdr:spPr bwMode="auto">
        <a:xfrm>
          <a:off x="1114425" y="104775"/>
          <a:ext cx="219075" cy="180975"/>
        </a:xfrm>
        <a:prstGeom prst="actionButtonForwardNext">
          <a:avLst/>
        </a:prstGeom>
        <a:solidFill>
          <a:srgbClr val="FFFFFF"/>
        </a:solidFill>
        <a:ln w="9525">
          <a:solidFill>
            <a:srgbClr val="000000"/>
          </a:solidFill>
          <a:miter lim="800000"/>
          <a:headEnd/>
          <a:tailEnd/>
        </a:ln>
      </xdr:spPr>
    </xdr:sp>
    <xdr:clientData fPrintsWithSheet="0"/>
  </xdr:twoCellAnchor>
  <xdr:twoCellAnchor editAs="absolute">
    <xdr:from>
      <xdr:col>1</xdr:col>
      <xdr:colOff>200025</xdr:colOff>
      <xdr:row>0</xdr:row>
      <xdr:rowOff>104775</xdr:rowOff>
    </xdr:from>
    <xdr:to>
      <xdr:col>1</xdr:col>
      <xdr:colOff>419100</xdr:colOff>
      <xdr:row>0</xdr:row>
      <xdr:rowOff>285750</xdr:rowOff>
    </xdr:to>
    <xdr:sp macro="" textlink="">
      <xdr:nvSpPr>
        <xdr:cNvPr id="4" name="AutoShape 18">
          <a:extLst>
            <a:ext uri="{FF2B5EF4-FFF2-40B4-BE49-F238E27FC236}">
              <a16:creationId xmlns:a16="http://schemas.microsoft.com/office/drawing/2014/main" id="{00000000-0008-0000-0600-000004000000}"/>
            </a:ext>
          </a:extLst>
        </xdr:cNvPr>
        <xdr:cNvSpPr>
          <a:spLocks noChangeArrowheads="1"/>
        </xdr:cNvSpPr>
      </xdr:nvSpPr>
      <xdr:spPr bwMode="auto">
        <a:xfrm>
          <a:off x="533400" y="104775"/>
          <a:ext cx="219075" cy="180975"/>
        </a:xfrm>
        <a:prstGeom prst="actionButtonBeginning">
          <a:avLst/>
        </a:prstGeom>
        <a:solidFill>
          <a:srgbClr val="FFFFFF"/>
        </a:solidFill>
        <a:ln w="9525">
          <a:solidFill>
            <a:srgbClr val="000000"/>
          </a:solidFill>
          <a:miter lim="800000"/>
          <a:headEnd/>
          <a:tailEnd/>
        </a:ln>
      </xdr:spPr>
    </xdr:sp>
    <xdr:clientData fPrintsWithSheet="0"/>
  </xdr:twoCellAnchor>
  <xdr:twoCellAnchor editAs="absolute">
    <xdr:from>
      <xdr:col>2</xdr:col>
      <xdr:colOff>914400</xdr:colOff>
      <xdr:row>0</xdr:row>
      <xdr:rowOff>104775</xdr:rowOff>
    </xdr:from>
    <xdr:to>
      <xdr:col>3</xdr:col>
      <xdr:colOff>0</xdr:colOff>
      <xdr:row>0</xdr:row>
      <xdr:rowOff>285750</xdr:rowOff>
    </xdr:to>
    <xdr:sp macro="" textlink="">
      <xdr:nvSpPr>
        <xdr:cNvPr id="5" name="Rectangle 19" descr="Large grid">
          <a:extLst>
            <a:ext uri="{FF2B5EF4-FFF2-40B4-BE49-F238E27FC236}">
              <a16:creationId xmlns:a16="http://schemas.microsoft.com/office/drawing/2014/main" id="{00000000-0008-0000-0600-000005000000}"/>
            </a:ext>
          </a:extLst>
        </xdr:cNvPr>
        <xdr:cNvSpPr>
          <a:spLocks noChangeArrowheads="1"/>
        </xdr:cNvSpPr>
      </xdr:nvSpPr>
      <xdr:spPr bwMode="auto">
        <a:xfrm>
          <a:off x="1743075" y="104775"/>
          <a:ext cx="190500" cy="180975"/>
        </a:xfrm>
        <a:prstGeom prst="rect">
          <a:avLst/>
        </a:prstGeom>
        <a:pattFill prst="lgGrid">
          <a:fgClr>
            <a:srgbClr val="000000"/>
          </a:fgClr>
          <a:bgClr>
            <a:srgbClr val="FFFFFF"/>
          </a:bgClr>
        </a:pattFill>
        <a:ln w="9525">
          <a:solidFill>
            <a:srgbClr val="000000"/>
          </a:solidFill>
          <a:miter lim="800000"/>
          <a:headEnd/>
          <a:tailEnd/>
        </a:ln>
      </xdr:spPr>
    </xdr:sp>
    <xdr:clientData fPrintsWithSheet="0"/>
  </xdr:twoCellAnchor>
  <xdr:twoCellAnchor editAs="absolute">
    <xdr:from>
      <xdr:col>2</xdr:col>
      <xdr:colOff>600075</xdr:colOff>
      <xdr:row>0</xdr:row>
      <xdr:rowOff>104775</xdr:rowOff>
    </xdr:from>
    <xdr:to>
      <xdr:col>2</xdr:col>
      <xdr:colOff>819150</xdr:colOff>
      <xdr:row>0</xdr:row>
      <xdr:rowOff>285750</xdr:rowOff>
    </xdr:to>
    <xdr:grpSp>
      <xdr:nvGrpSpPr>
        <xdr:cNvPr id="6" name="Group 20">
          <a:extLst>
            <a:ext uri="{FF2B5EF4-FFF2-40B4-BE49-F238E27FC236}">
              <a16:creationId xmlns:a16="http://schemas.microsoft.com/office/drawing/2014/main" id="{00000000-0008-0000-0600-000006000000}"/>
            </a:ext>
          </a:extLst>
        </xdr:cNvPr>
        <xdr:cNvGrpSpPr>
          <a:grpSpLocks/>
        </xdr:cNvGrpSpPr>
      </xdr:nvGrpSpPr>
      <xdr:grpSpPr bwMode="auto">
        <a:xfrm>
          <a:off x="1460046" y="104775"/>
          <a:ext cx="219075" cy="180975"/>
          <a:chOff x="148" y="7"/>
          <a:chExt cx="30" cy="23"/>
        </a:xfrm>
      </xdr:grpSpPr>
      <xdr:sp macro="" textlink="">
        <xdr:nvSpPr>
          <xdr:cNvPr id="7" name="Rectangle 21">
            <a:extLst>
              <a:ext uri="{FF2B5EF4-FFF2-40B4-BE49-F238E27FC236}">
                <a16:creationId xmlns:a16="http://schemas.microsoft.com/office/drawing/2014/main" id="{00000000-0008-0000-0600-000007000000}"/>
              </a:ext>
            </a:extLst>
          </xdr:cNvPr>
          <xdr:cNvSpPr>
            <a:spLocks noChangeArrowheads="1"/>
          </xdr:cNvSpPr>
        </xdr:nvSpPr>
        <xdr:spPr bwMode="auto">
          <a:xfrm>
            <a:off x="148" y="7"/>
            <a:ext cx="30" cy="23"/>
          </a:xfrm>
          <a:prstGeom prst="rect">
            <a:avLst/>
          </a:prstGeom>
          <a:solidFill>
            <a:srgbClr val="00FFFF"/>
          </a:solidFill>
          <a:ln w="9525">
            <a:solidFill>
              <a:srgbClr val="000000"/>
            </a:solidFill>
            <a:miter lim="800000"/>
            <a:headEnd/>
            <a:tailEnd/>
          </a:ln>
        </xdr:spPr>
      </xdr:sp>
      <xdr:sp macro="" textlink="">
        <xdr:nvSpPr>
          <xdr:cNvPr id="8" name="Rectangle 22">
            <a:extLst>
              <a:ext uri="{FF2B5EF4-FFF2-40B4-BE49-F238E27FC236}">
                <a16:creationId xmlns:a16="http://schemas.microsoft.com/office/drawing/2014/main" id="{00000000-0008-0000-0600-000008000000}"/>
              </a:ext>
            </a:extLst>
          </xdr:cNvPr>
          <xdr:cNvSpPr>
            <a:spLocks noChangeArrowheads="1"/>
          </xdr:cNvSpPr>
        </xdr:nvSpPr>
        <xdr:spPr bwMode="auto">
          <a:xfrm>
            <a:off x="153" y="10"/>
            <a:ext cx="21" cy="17"/>
          </a:xfrm>
          <a:prstGeom prst="rect">
            <a:avLst/>
          </a:prstGeom>
          <a:solidFill>
            <a:srgbClr val="FFFFFF"/>
          </a:solidFill>
          <a:ln w="9525">
            <a:solidFill>
              <a:srgbClr val="000000"/>
            </a:solidFill>
            <a:miter lim="800000"/>
            <a:headEnd/>
            <a:tailEnd/>
          </a:ln>
        </xdr:spPr>
      </xdr:sp>
    </xdr:grpSp>
    <xdr:clientData fPrintsWithSheet="0"/>
  </xdr:twoCellAnchor>
  <mc:AlternateContent xmlns:mc="http://schemas.openxmlformats.org/markup-compatibility/2006">
    <mc:Choice xmlns:a14="http://schemas.microsoft.com/office/drawing/2010/main" Requires="a14">
      <xdr:twoCellAnchor editAs="oneCell">
        <xdr:from>
          <xdr:col>3</xdr:col>
          <xdr:colOff>449580</xdr:colOff>
          <xdr:row>6</xdr:row>
          <xdr:rowOff>45720</xdr:rowOff>
        </xdr:from>
        <xdr:to>
          <xdr:col>4</xdr:col>
          <xdr:colOff>403860</xdr:colOff>
          <xdr:row>7</xdr:row>
          <xdr:rowOff>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600-000001240000}"/>
                </a:ext>
              </a:extLst>
            </xdr:cNvPr>
            <xdr:cNvSpPr/>
          </xdr:nvSpPr>
          <xdr:spPr bwMode="auto">
            <a:xfrm>
              <a:off x="0" y="0"/>
              <a:ext cx="0" cy="0"/>
            </a:xfrm>
            <a:prstGeom prst="rect">
              <a:avLst/>
            </a:prstGeom>
            <a:solidFill>
              <a:srgbClr val="FFFFFF" mc:Ignorable="a14" a14:legacySpreadsheetColorIndex="65">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449580</xdr:colOff>
          <xdr:row>7</xdr:row>
          <xdr:rowOff>22860</xdr:rowOff>
        </xdr:from>
        <xdr:to>
          <xdr:col>4</xdr:col>
          <xdr:colOff>419100</xdr:colOff>
          <xdr:row>7</xdr:row>
          <xdr:rowOff>289560</xdr:rowOff>
        </xdr:to>
        <xdr:sp macro="" textlink="">
          <xdr:nvSpPr>
            <xdr:cNvPr id="9218" name="Object 2" hidden="1">
              <a:extLst>
                <a:ext uri="{63B3BB69-23CF-44E3-9099-C40C66FF867C}">
                  <a14:compatExt spid="_x0000_s9218"/>
                </a:ext>
                <a:ext uri="{FF2B5EF4-FFF2-40B4-BE49-F238E27FC236}">
                  <a16:creationId xmlns:a16="http://schemas.microsoft.com/office/drawing/2014/main" id="{00000000-0008-0000-0600-000002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464820</xdr:colOff>
          <xdr:row>8</xdr:row>
          <xdr:rowOff>7620</xdr:rowOff>
        </xdr:from>
        <xdr:to>
          <xdr:col>4</xdr:col>
          <xdr:colOff>495300</xdr:colOff>
          <xdr:row>8</xdr:row>
          <xdr:rowOff>297180</xdr:rowOff>
        </xdr:to>
        <xdr:sp macro="" textlink="">
          <xdr:nvSpPr>
            <xdr:cNvPr id="9219" name="Object 3" hidden="1">
              <a:extLst>
                <a:ext uri="{63B3BB69-23CF-44E3-9099-C40C66FF867C}">
                  <a14:compatExt spid="_x0000_s9219"/>
                </a:ext>
                <a:ext uri="{FF2B5EF4-FFF2-40B4-BE49-F238E27FC236}">
                  <a16:creationId xmlns:a16="http://schemas.microsoft.com/office/drawing/2014/main" id="{00000000-0008-0000-0600-000003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449580</xdr:colOff>
          <xdr:row>9</xdr:row>
          <xdr:rowOff>30480</xdr:rowOff>
        </xdr:from>
        <xdr:to>
          <xdr:col>5</xdr:col>
          <xdr:colOff>0</xdr:colOff>
          <xdr:row>9</xdr:row>
          <xdr:rowOff>297180</xdr:rowOff>
        </xdr:to>
        <xdr:sp macro="" textlink="">
          <xdr:nvSpPr>
            <xdr:cNvPr id="9220" name="Object 4" hidden="1">
              <a:extLst>
                <a:ext uri="{63B3BB69-23CF-44E3-9099-C40C66FF867C}">
                  <a14:compatExt spid="_x0000_s9220"/>
                </a:ext>
                <a:ext uri="{FF2B5EF4-FFF2-40B4-BE49-F238E27FC236}">
                  <a16:creationId xmlns:a16="http://schemas.microsoft.com/office/drawing/2014/main" id="{00000000-0008-0000-0600-000004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449580</xdr:colOff>
          <xdr:row>10</xdr:row>
          <xdr:rowOff>7620</xdr:rowOff>
        </xdr:from>
        <xdr:to>
          <xdr:col>5</xdr:col>
          <xdr:colOff>213360</xdr:colOff>
          <xdr:row>11</xdr:row>
          <xdr:rowOff>0</xdr:rowOff>
        </xdr:to>
        <xdr:sp macro="" textlink="">
          <xdr:nvSpPr>
            <xdr:cNvPr id="9221" name="Object 5" hidden="1">
              <a:extLst>
                <a:ext uri="{63B3BB69-23CF-44E3-9099-C40C66FF867C}">
                  <a14:compatExt spid="_x0000_s9221"/>
                </a:ext>
                <a:ext uri="{FF2B5EF4-FFF2-40B4-BE49-F238E27FC236}">
                  <a16:creationId xmlns:a16="http://schemas.microsoft.com/office/drawing/2014/main" id="{00000000-0008-0000-0600-000005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441960</xdr:colOff>
          <xdr:row>11</xdr:row>
          <xdr:rowOff>22860</xdr:rowOff>
        </xdr:from>
        <xdr:to>
          <xdr:col>5</xdr:col>
          <xdr:colOff>160020</xdr:colOff>
          <xdr:row>11</xdr:row>
          <xdr:rowOff>274320</xdr:rowOff>
        </xdr:to>
        <xdr:sp macro="" textlink="">
          <xdr:nvSpPr>
            <xdr:cNvPr id="9222" name="Object 6" hidden="1">
              <a:extLst>
                <a:ext uri="{63B3BB69-23CF-44E3-9099-C40C66FF867C}">
                  <a14:compatExt spid="_x0000_s9222"/>
                </a:ext>
                <a:ext uri="{FF2B5EF4-FFF2-40B4-BE49-F238E27FC236}">
                  <a16:creationId xmlns:a16="http://schemas.microsoft.com/office/drawing/2014/main" id="{00000000-0008-0000-0600-000006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449580</xdr:colOff>
          <xdr:row>13</xdr:row>
          <xdr:rowOff>7620</xdr:rowOff>
        </xdr:from>
        <xdr:to>
          <xdr:col>5</xdr:col>
          <xdr:colOff>236220</xdr:colOff>
          <xdr:row>13</xdr:row>
          <xdr:rowOff>289560</xdr:rowOff>
        </xdr:to>
        <xdr:sp macro="" textlink="">
          <xdr:nvSpPr>
            <xdr:cNvPr id="9223" name="Object 7" hidden="1">
              <a:extLst>
                <a:ext uri="{63B3BB69-23CF-44E3-9099-C40C66FF867C}">
                  <a14:compatExt spid="_x0000_s9223"/>
                </a:ext>
                <a:ext uri="{FF2B5EF4-FFF2-40B4-BE49-F238E27FC236}">
                  <a16:creationId xmlns:a16="http://schemas.microsoft.com/office/drawing/2014/main" id="{00000000-0008-0000-0600-000007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457200</xdr:colOff>
          <xdr:row>14</xdr:row>
          <xdr:rowOff>30480</xdr:rowOff>
        </xdr:from>
        <xdr:to>
          <xdr:col>5</xdr:col>
          <xdr:colOff>289560</xdr:colOff>
          <xdr:row>14</xdr:row>
          <xdr:rowOff>464820</xdr:rowOff>
        </xdr:to>
        <xdr:sp macro="" textlink="">
          <xdr:nvSpPr>
            <xdr:cNvPr id="9224" name="Object 8" hidden="1">
              <a:extLst>
                <a:ext uri="{63B3BB69-23CF-44E3-9099-C40C66FF867C}">
                  <a14:compatExt spid="_x0000_s9224"/>
                </a:ext>
                <a:ext uri="{FF2B5EF4-FFF2-40B4-BE49-F238E27FC236}">
                  <a16:creationId xmlns:a16="http://schemas.microsoft.com/office/drawing/2014/main" id="{00000000-0008-0000-0600-000008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441960</xdr:colOff>
          <xdr:row>15</xdr:row>
          <xdr:rowOff>30480</xdr:rowOff>
        </xdr:from>
        <xdr:to>
          <xdr:col>6</xdr:col>
          <xdr:colOff>106680</xdr:colOff>
          <xdr:row>15</xdr:row>
          <xdr:rowOff>335280</xdr:rowOff>
        </xdr:to>
        <xdr:sp macro="" textlink="">
          <xdr:nvSpPr>
            <xdr:cNvPr id="9225" name="Object 9" hidden="1">
              <a:extLst>
                <a:ext uri="{63B3BB69-23CF-44E3-9099-C40C66FF867C}">
                  <a14:compatExt spid="_x0000_s9225"/>
                </a:ext>
                <a:ext uri="{FF2B5EF4-FFF2-40B4-BE49-F238E27FC236}">
                  <a16:creationId xmlns:a16="http://schemas.microsoft.com/office/drawing/2014/main" id="{00000000-0008-0000-0600-000009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457200</xdr:colOff>
          <xdr:row>16</xdr:row>
          <xdr:rowOff>7620</xdr:rowOff>
        </xdr:from>
        <xdr:to>
          <xdr:col>5</xdr:col>
          <xdr:colOff>373380</xdr:colOff>
          <xdr:row>16</xdr:row>
          <xdr:rowOff>365760</xdr:rowOff>
        </xdr:to>
        <xdr:sp macro="" textlink="">
          <xdr:nvSpPr>
            <xdr:cNvPr id="9226" name="Object 10" hidden="1">
              <a:extLst>
                <a:ext uri="{63B3BB69-23CF-44E3-9099-C40C66FF867C}">
                  <a14:compatExt spid="_x0000_s9226"/>
                </a:ext>
                <a:ext uri="{FF2B5EF4-FFF2-40B4-BE49-F238E27FC236}">
                  <a16:creationId xmlns:a16="http://schemas.microsoft.com/office/drawing/2014/main" id="{00000000-0008-0000-0600-00000A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381000</xdr:colOff>
          <xdr:row>17</xdr:row>
          <xdr:rowOff>38100</xdr:rowOff>
        </xdr:from>
        <xdr:to>
          <xdr:col>6</xdr:col>
          <xdr:colOff>289560</xdr:colOff>
          <xdr:row>17</xdr:row>
          <xdr:rowOff>236220</xdr:rowOff>
        </xdr:to>
        <xdr:sp macro="" textlink="">
          <xdr:nvSpPr>
            <xdr:cNvPr id="9227" name="Object 11" hidden="1">
              <a:extLst>
                <a:ext uri="{63B3BB69-23CF-44E3-9099-C40C66FF867C}">
                  <a14:compatExt spid="_x0000_s9227"/>
                </a:ext>
                <a:ext uri="{FF2B5EF4-FFF2-40B4-BE49-F238E27FC236}">
                  <a16:creationId xmlns:a16="http://schemas.microsoft.com/office/drawing/2014/main" id="{00000000-0008-0000-0600-00000B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350520</xdr:colOff>
          <xdr:row>12</xdr:row>
          <xdr:rowOff>45720</xdr:rowOff>
        </xdr:from>
        <xdr:to>
          <xdr:col>5</xdr:col>
          <xdr:colOff>99060</xdr:colOff>
          <xdr:row>12</xdr:row>
          <xdr:rowOff>403860</xdr:rowOff>
        </xdr:to>
        <xdr:sp macro="" textlink="">
          <xdr:nvSpPr>
            <xdr:cNvPr id="9228" name="Object 12" hidden="1">
              <a:extLst>
                <a:ext uri="{63B3BB69-23CF-44E3-9099-C40C66FF867C}">
                  <a14:compatExt spid="_x0000_s9228"/>
                </a:ext>
                <a:ext uri="{FF2B5EF4-FFF2-40B4-BE49-F238E27FC236}">
                  <a16:creationId xmlns:a16="http://schemas.microsoft.com/office/drawing/2014/main" id="{00000000-0008-0000-0600-00000C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373380</xdr:colOff>
          <xdr:row>18</xdr:row>
          <xdr:rowOff>22860</xdr:rowOff>
        </xdr:from>
        <xdr:to>
          <xdr:col>6</xdr:col>
          <xdr:colOff>266700</xdr:colOff>
          <xdr:row>18</xdr:row>
          <xdr:rowOff>327660</xdr:rowOff>
        </xdr:to>
        <xdr:sp macro="" textlink="">
          <xdr:nvSpPr>
            <xdr:cNvPr id="9229" name="Object 13" hidden="1">
              <a:extLst>
                <a:ext uri="{63B3BB69-23CF-44E3-9099-C40C66FF867C}">
                  <a14:compatExt spid="_x0000_s9229"/>
                </a:ext>
                <a:ext uri="{FF2B5EF4-FFF2-40B4-BE49-F238E27FC236}">
                  <a16:creationId xmlns:a16="http://schemas.microsoft.com/office/drawing/2014/main" id="{00000000-0008-0000-0600-00000D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7</xdr:col>
      <xdr:colOff>190500</xdr:colOff>
      <xdr:row>6</xdr:row>
      <xdr:rowOff>95250</xdr:rowOff>
    </xdr:from>
    <xdr:to>
      <xdr:col>12</xdr:col>
      <xdr:colOff>219075</xdr:colOff>
      <xdr:row>6</xdr:row>
      <xdr:rowOff>95250</xdr:rowOff>
    </xdr:to>
    <xdr:sp macro="" textlink="">
      <xdr:nvSpPr>
        <xdr:cNvPr id="2" name="Line 2">
          <a:extLst>
            <a:ext uri="{FF2B5EF4-FFF2-40B4-BE49-F238E27FC236}">
              <a16:creationId xmlns:a16="http://schemas.microsoft.com/office/drawing/2014/main" id="{00000000-0008-0000-0C00-000002000000}"/>
            </a:ext>
          </a:extLst>
        </xdr:cNvPr>
        <xdr:cNvSpPr>
          <a:spLocks noChangeShapeType="1"/>
        </xdr:cNvSpPr>
      </xdr:nvSpPr>
      <xdr:spPr bwMode="auto">
        <a:xfrm>
          <a:off x="3505200" y="1371600"/>
          <a:ext cx="1885950" cy="0"/>
        </a:xfrm>
        <a:prstGeom prst="line">
          <a:avLst/>
        </a:prstGeom>
        <a:noFill/>
        <a:ln w="9525">
          <a:solidFill>
            <a:srgbClr val="000000"/>
          </a:solidFill>
          <a:round/>
          <a:headEnd/>
          <a:tailEnd type="triangle" w="med" len="med"/>
        </a:ln>
      </xdr:spPr>
    </xdr:sp>
    <xdr:clientData/>
  </xdr:twoCellAnchor>
  <xdr:twoCellAnchor>
    <xdr:from>
      <xdr:col>5</xdr:col>
      <xdr:colOff>76200</xdr:colOff>
      <xdr:row>5</xdr:row>
      <xdr:rowOff>133350</xdr:rowOff>
    </xdr:from>
    <xdr:to>
      <xdr:col>5</xdr:col>
      <xdr:colOff>76200</xdr:colOff>
      <xdr:row>10</xdr:row>
      <xdr:rowOff>152400</xdr:rowOff>
    </xdr:to>
    <xdr:sp macro="" textlink="">
      <xdr:nvSpPr>
        <xdr:cNvPr id="3" name="Line 3">
          <a:extLst>
            <a:ext uri="{FF2B5EF4-FFF2-40B4-BE49-F238E27FC236}">
              <a16:creationId xmlns:a16="http://schemas.microsoft.com/office/drawing/2014/main" id="{00000000-0008-0000-0C00-000003000000}"/>
            </a:ext>
          </a:extLst>
        </xdr:cNvPr>
        <xdr:cNvSpPr>
          <a:spLocks noChangeShapeType="1"/>
        </xdr:cNvSpPr>
      </xdr:nvSpPr>
      <xdr:spPr bwMode="auto">
        <a:xfrm>
          <a:off x="2505075" y="1200150"/>
          <a:ext cx="0" cy="1028700"/>
        </a:xfrm>
        <a:prstGeom prst="line">
          <a:avLst/>
        </a:prstGeom>
        <a:noFill/>
        <a:ln w="9525">
          <a:solidFill>
            <a:srgbClr val="000000"/>
          </a:solidFill>
          <a:round/>
          <a:headEnd/>
          <a:tailEnd type="triangle" w="med" len="med"/>
        </a:ln>
      </xdr:spPr>
      <xdr:txBody>
        <a:bodyPr/>
        <a:lstStyle/>
        <a:p>
          <a:endParaRPr lang="et-EE"/>
        </a:p>
      </xdr:txBody>
    </xdr:sp>
    <xdr:clientData/>
  </xdr:twoCellAnchor>
  <xdr:twoCellAnchor>
    <xdr:from>
      <xdr:col>5</xdr:col>
      <xdr:colOff>419100</xdr:colOff>
      <xdr:row>7</xdr:row>
      <xdr:rowOff>0</xdr:rowOff>
    </xdr:from>
    <xdr:to>
      <xdr:col>17</xdr:col>
      <xdr:colOff>409575</xdr:colOff>
      <xdr:row>20</xdr:row>
      <xdr:rowOff>104775</xdr:rowOff>
    </xdr:to>
    <xdr:sp macro="" textlink="">
      <xdr:nvSpPr>
        <xdr:cNvPr id="4" name="Text Box 13">
          <a:extLst>
            <a:ext uri="{FF2B5EF4-FFF2-40B4-BE49-F238E27FC236}">
              <a16:creationId xmlns:a16="http://schemas.microsoft.com/office/drawing/2014/main" id="{00000000-0008-0000-0C00-000004000000}"/>
            </a:ext>
          </a:extLst>
        </xdr:cNvPr>
        <xdr:cNvSpPr txBox="1">
          <a:spLocks noChangeArrowheads="1"/>
        </xdr:cNvSpPr>
      </xdr:nvSpPr>
      <xdr:spPr bwMode="auto">
        <a:xfrm>
          <a:off x="2847975" y="1476375"/>
          <a:ext cx="4591050" cy="26193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FF"/>
              </a:solidFill>
              <a:latin typeface="Arial"/>
              <a:cs typeface="Arial"/>
            </a:rPr>
            <a:t>Valemite kopeerimine lohistamisega </a:t>
          </a:r>
          <a:endParaRPr lang="en-US" sz="1200" b="0" i="0" strike="noStrike">
            <a:solidFill>
              <a:srgbClr val="000000"/>
            </a:solidFill>
            <a:latin typeface="Arial"/>
            <a:cs typeface="Arial"/>
          </a:endParaRPr>
        </a:p>
        <a:p>
          <a:pPr algn="l" rtl="0">
            <a:defRPr sz="1000"/>
          </a:pPr>
          <a:r>
            <a:rPr lang="en-US" sz="1200" b="1" i="0" strike="noStrike">
              <a:solidFill>
                <a:srgbClr val="0000FF"/>
              </a:solidFill>
              <a:latin typeface="Arial"/>
              <a:cs typeface="Arial"/>
            </a:rPr>
            <a:t>  </a:t>
          </a:r>
          <a:r>
            <a:rPr lang="en-US" sz="1200" b="0" i="0" strike="noStrike">
              <a:solidFill>
                <a:srgbClr val="000000"/>
              </a:solidFill>
              <a:latin typeface="Arial"/>
              <a:cs typeface="Arial"/>
            </a:rPr>
            <a:t>1. </a:t>
          </a:r>
          <a:r>
            <a:rPr lang="en-US" sz="1200" b="1" i="0" strike="noStrike">
              <a:solidFill>
                <a:srgbClr val="000000"/>
              </a:solidFill>
              <a:latin typeface="Arial"/>
              <a:cs typeface="Arial"/>
            </a:rPr>
            <a:t>Vali</a:t>
          </a:r>
          <a:r>
            <a:rPr lang="en-US" sz="1200" b="0" i="0" strike="noStrike">
              <a:solidFill>
                <a:srgbClr val="000000"/>
              </a:solidFill>
              <a:latin typeface="Arial"/>
              <a:cs typeface="Arial"/>
            </a:rPr>
            <a:t> lahtriplokk (lahter) , kus asuvad</a:t>
          </a:r>
          <a:r>
            <a:rPr lang="en-US" sz="1200" b="1" i="0" strike="noStrike">
              <a:solidFill>
                <a:srgbClr val="000000"/>
              </a:solidFill>
              <a:latin typeface="Arial"/>
              <a:cs typeface="Arial"/>
            </a:rPr>
            <a:t> valemid</a:t>
          </a:r>
          <a:r>
            <a:rPr lang="en-US" sz="1200" b="0" i="0" strike="noStrike">
              <a:solidFill>
                <a:srgbClr val="000000"/>
              </a:solidFill>
              <a:latin typeface="Arial"/>
              <a:cs typeface="Arial"/>
            </a:rPr>
            <a:t>.</a:t>
          </a:r>
        </a:p>
        <a:p>
          <a:pPr algn="l" rtl="0">
            <a:defRPr sz="1000"/>
          </a:pPr>
          <a:r>
            <a:rPr lang="en-US" sz="1200" b="0" i="0" strike="noStrike">
              <a:solidFill>
                <a:srgbClr val="000000"/>
              </a:solidFill>
              <a:latin typeface="Arial"/>
              <a:cs typeface="Arial"/>
            </a:rPr>
            <a:t>  2. Vii hiirekursor lahtriploki (lahtri)i </a:t>
          </a:r>
          <a:r>
            <a:rPr lang="en-US" sz="1200" b="1" i="0" strike="noStrike">
              <a:solidFill>
                <a:srgbClr val="000000"/>
              </a:solidFill>
              <a:latin typeface="Arial"/>
              <a:cs typeface="Arial"/>
            </a:rPr>
            <a:t>alumises parempoolses nurgas</a:t>
          </a:r>
          <a:r>
            <a:rPr lang="en-US" sz="1200" b="0" i="0" strike="noStrike">
              <a:solidFill>
                <a:srgbClr val="000000"/>
              </a:solidFill>
              <a:latin typeface="Arial"/>
              <a:cs typeface="Arial"/>
            </a:rPr>
            <a:t> asuvale ruudukesele </a:t>
          </a:r>
          <a:r>
            <a:rPr lang="en-US" sz="1200" b="1" i="0" strike="noStrike">
              <a:solidFill>
                <a:srgbClr val="000000"/>
              </a:solidFill>
              <a:latin typeface="Arial"/>
              <a:cs typeface="Arial"/>
            </a:rPr>
            <a:t>(paljundamise pide</a:t>
          </a:r>
          <a:r>
            <a:rPr lang="en-US" sz="1200" b="0" i="0" strike="noStrike">
              <a:solidFill>
                <a:srgbClr val="000000"/>
              </a:solidFill>
              <a:latin typeface="Arial"/>
              <a:cs typeface="Arial"/>
            </a:rPr>
            <a:t>) - </a:t>
          </a:r>
          <a:r>
            <a:rPr lang="en-US" sz="1200" b="1" i="0" strike="noStrike">
              <a:solidFill>
                <a:srgbClr val="000000"/>
              </a:solidFill>
              <a:latin typeface="Arial"/>
              <a:cs typeface="Arial"/>
            </a:rPr>
            <a:t>hiirekursor</a:t>
          </a:r>
          <a:r>
            <a:rPr lang="en-US" sz="1200" b="0" i="0" strike="noStrike">
              <a:solidFill>
                <a:srgbClr val="000000"/>
              </a:solidFill>
              <a:latin typeface="Arial"/>
              <a:cs typeface="Arial"/>
            </a:rPr>
            <a:t> </a:t>
          </a:r>
          <a:r>
            <a:rPr lang="en-US" sz="1200" b="1" i="0" strike="noStrike">
              <a:solidFill>
                <a:srgbClr val="FF0000"/>
              </a:solidFill>
              <a:latin typeface="Arial"/>
              <a:cs typeface="Arial"/>
            </a:rPr>
            <a:t>muutub</a:t>
          </a:r>
          <a:r>
            <a:rPr lang="en-US" sz="1200" b="0" i="0" strike="noStrike">
              <a:solidFill>
                <a:srgbClr val="000000"/>
              </a:solidFill>
              <a:latin typeface="Arial"/>
              <a:cs typeface="Arial"/>
            </a:rPr>
            <a:t> väikeseks </a:t>
          </a:r>
          <a:r>
            <a:rPr lang="en-US" sz="1200" b="1" i="0" strike="noStrike">
              <a:solidFill>
                <a:srgbClr val="000000"/>
              </a:solidFill>
              <a:latin typeface="Arial"/>
              <a:cs typeface="Arial"/>
            </a:rPr>
            <a:t>mustaks ristiks</a:t>
          </a:r>
          <a:r>
            <a:rPr lang="en-US" sz="1200" b="0" i="0" strike="noStrike">
              <a:solidFill>
                <a:srgbClr val="000000"/>
              </a:solidFill>
              <a:latin typeface="Arial"/>
              <a:cs typeface="Arial"/>
            </a:rPr>
            <a:t>.</a:t>
          </a:r>
        </a:p>
        <a:p>
          <a:pPr algn="l" rtl="0">
            <a:defRPr sz="1000"/>
          </a:pPr>
          <a:r>
            <a:rPr lang="en-US" sz="1200" b="0" i="0" strike="noStrike">
              <a:solidFill>
                <a:srgbClr val="000000"/>
              </a:solidFill>
              <a:latin typeface="Arial"/>
              <a:cs typeface="Arial"/>
            </a:rPr>
            <a:t>  3. Vajuta alla hiire vasakpoolne nupp ja </a:t>
          </a:r>
          <a:r>
            <a:rPr lang="en-US" sz="1200" b="1" i="0" strike="noStrike">
              <a:solidFill>
                <a:srgbClr val="FF0000"/>
              </a:solidFill>
              <a:latin typeface="Arial"/>
              <a:cs typeface="Arial"/>
            </a:rPr>
            <a:t>lohista </a:t>
          </a:r>
          <a:r>
            <a:rPr lang="en-US" sz="1200" b="0" i="0" strike="noStrike">
              <a:solidFill>
                <a:srgbClr val="000000"/>
              </a:solidFill>
              <a:latin typeface="Arial"/>
              <a:cs typeface="Arial"/>
            </a:rPr>
            <a:t>(ve</a:t>
          </a:r>
          <a:r>
            <a:rPr lang="et-EE" sz="1200" b="0" i="0" strike="noStrike">
              <a:solidFill>
                <a:srgbClr val="000000"/>
              </a:solidFill>
              <a:latin typeface="Arial"/>
              <a:cs typeface="Arial"/>
            </a:rPr>
            <a:t>a</a:t>
          </a:r>
          <a:r>
            <a:rPr lang="en-US" sz="1200" b="0" i="0" strike="noStrike">
              <a:solidFill>
                <a:srgbClr val="000000"/>
              </a:solidFill>
              <a:latin typeface="Arial"/>
              <a:cs typeface="Arial"/>
            </a:rPr>
            <a:t>) hiirega </a:t>
          </a:r>
          <a:r>
            <a:rPr lang="en-US" sz="1200" b="1" i="0" strike="noStrike">
              <a:solidFill>
                <a:srgbClr val="000000"/>
              </a:solidFill>
              <a:latin typeface="Arial"/>
              <a:cs typeface="Arial"/>
            </a:rPr>
            <a:t>üle lahtrite</a:t>
          </a:r>
          <a:r>
            <a:rPr lang="en-US" sz="1200" b="0" i="0" strike="noStrike">
              <a:solidFill>
                <a:srgbClr val="000000"/>
              </a:solidFill>
              <a:latin typeface="Arial"/>
              <a:cs typeface="Arial"/>
            </a:rPr>
            <a:t>, </a:t>
          </a:r>
          <a:r>
            <a:rPr lang="en-US" sz="1200" b="1" i="0" strike="noStrike">
              <a:solidFill>
                <a:srgbClr val="000000"/>
              </a:solidFill>
              <a:latin typeface="Arial"/>
              <a:cs typeface="Arial"/>
            </a:rPr>
            <a:t>kuhu on vaja kopeerida valemid</a:t>
          </a:r>
          <a:r>
            <a:rPr lang="en-US" sz="1200" b="0" i="0" strike="noStrike">
              <a:solidFill>
                <a:srgbClr val="000000"/>
              </a:solidFill>
              <a:latin typeface="Arial"/>
              <a:cs typeface="Arial"/>
            </a:rPr>
            <a:t>.</a:t>
          </a:r>
        </a:p>
        <a:p>
          <a:pPr algn="l" rtl="0">
            <a:defRPr sz="1000"/>
          </a:pPr>
          <a:endParaRPr lang="en-US" sz="1200" b="0" i="0" strike="noStrike">
            <a:solidFill>
              <a:srgbClr val="000000"/>
            </a:solidFill>
            <a:latin typeface="Arial"/>
            <a:cs typeface="Arial"/>
          </a:endParaRPr>
        </a:p>
        <a:p>
          <a:pPr algn="l" rtl="0">
            <a:defRPr sz="1000"/>
          </a:pPr>
          <a:r>
            <a:rPr lang="en-US" sz="1200" b="1" i="0" strike="noStrike">
              <a:solidFill>
                <a:srgbClr val="FF0000"/>
              </a:solidFill>
              <a:latin typeface="Arial"/>
              <a:cs typeface="Arial"/>
            </a:rPr>
            <a:t>NB! </a:t>
          </a:r>
          <a:r>
            <a:rPr lang="en-US" sz="1200" b="0" i="0" strike="noStrike">
              <a:solidFill>
                <a:srgbClr val="000000"/>
              </a:solidFill>
              <a:latin typeface="Arial"/>
              <a:cs typeface="Arial"/>
            </a:rPr>
            <a:t>Kui tulpadest, kus toimub kope</a:t>
          </a:r>
          <a:r>
            <a:rPr lang="et-EE" sz="1200" b="0" i="0" strike="noStrike">
              <a:solidFill>
                <a:srgbClr val="000000"/>
              </a:solidFill>
              <a:latin typeface="Arial"/>
              <a:cs typeface="Arial"/>
            </a:rPr>
            <a:t>e</a:t>
          </a:r>
          <a:r>
            <a:rPr lang="en-US" sz="1200" b="0" i="0" strike="noStrike">
              <a:solidFill>
                <a:srgbClr val="000000"/>
              </a:solidFill>
              <a:latin typeface="Arial"/>
              <a:cs typeface="Arial"/>
            </a:rPr>
            <a:t>rimine, </a:t>
          </a:r>
          <a:r>
            <a:rPr lang="et-EE" sz="1200" b="0" i="0" strike="noStrike">
              <a:solidFill>
                <a:srgbClr val="000000"/>
              </a:solidFill>
              <a:latin typeface="Arial"/>
              <a:cs typeface="Arial"/>
            </a:rPr>
            <a:t>vasakul</a:t>
          </a:r>
          <a:r>
            <a:rPr lang="et-EE" sz="1200" b="0" i="0" strike="noStrike" baseline="0">
              <a:solidFill>
                <a:srgbClr val="000000"/>
              </a:solidFill>
              <a:latin typeface="Arial"/>
              <a:cs typeface="Arial"/>
            </a:rPr>
            <a:t> </a:t>
          </a:r>
          <a:r>
            <a:rPr lang="en-US" sz="1200" b="0" i="0" strike="noStrike">
              <a:solidFill>
                <a:srgbClr val="000000"/>
              </a:solidFill>
              <a:latin typeface="Arial"/>
              <a:cs typeface="Arial"/>
            </a:rPr>
            <a:t>on täidetud tulp, siis valemite kopeerimiseks täidetud tulba lõpuni võib:</a:t>
          </a:r>
        </a:p>
        <a:p>
          <a:pPr algn="l" rtl="0">
            <a:defRPr sz="1000"/>
          </a:pPr>
          <a:r>
            <a:rPr lang="en-US" sz="1200" b="0" i="0" strike="noStrike">
              <a:solidFill>
                <a:srgbClr val="000000"/>
              </a:solidFill>
              <a:latin typeface="Arial"/>
              <a:cs typeface="Arial"/>
            </a:rPr>
            <a:t>  1. Valida lahtrid, kus asuvad kopeeritavad valemid</a:t>
          </a:r>
        </a:p>
        <a:p>
          <a:pPr algn="l" rtl="0">
            <a:defRPr sz="1000"/>
          </a:pPr>
          <a:r>
            <a:rPr lang="en-US" sz="1200" b="0" i="0" strike="noStrike">
              <a:solidFill>
                <a:srgbClr val="000000"/>
              </a:solidFill>
              <a:latin typeface="Arial"/>
              <a:cs typeface="Arial"/>
            </a:rPr>
            <a:t>  2. Teha topeltklõps valitud lahtrite paljundamispidemel.  </a:t>
          </a:r>
        </a:p>
      </xdr:txBody>
    </xdr:sp>
    <xdr:clientData/>
  </xdr:twoCellAnchor>
  <xdr:twoCellAnchor>
    <xdr:from>
      <xdr:col>0</xdr:col>
      <xdr:colOff>247650</xdr:colOff>
      <xdr:row>12</xdr:row>
      <xdr:rowOff>9525</xdr:rowOff>
    </xdr:from>
    <xdr:to>
      <xdr:col>5</xdr:col>
      <xdr:colOff>161925</xdr:colOff>
      <xdr:row>17</xdr:row>
      <xdr:rowOff>161925</xdr:rowOff>
    </xdr:to>
    <xdr:grpSp>
      <xdr:nvGrpSpPr>
        <xdr:cNvPr id="5" name="Group 36">
          <a:extLst>
            <a:ext uri="{FF2B5EF4-FFF2-40B4-BE49-F238E27FC236}">
              <a16:creationId xmlns:a16="http://schemas.microsoft.com/office/drawing/2014/main" id="{00000000-0008-0000-0C00-000005000000}"/>
            </a:ext>
          </a:extLst>
        </xdr:cNvPr>
        <xdr:cNvGrpSpPr>
          <a:grpSpLocks/>
        </xdr:cNvGrpSpPr>
      </xdr:nvGrpSpPr>
      <xdr:grpSpPr bwMode="auto">
        <a:xfrm>
          <a:off x="247650" y="2447925"/>
          <a:ext cx="2415428" cy="1093694"/>
          <a:chOff x="10" y="256"/>
          <a:chExt cx="246" cy="116"/>
        </a:xfrm>
      </xdr:grpSpPr>
      <xdr:grpSp>
        <xdr:nvGrpSpPr>
          <xdr:cNvPr id="6" name="Group 20">
            <a:extLst>
              <a:ext uri="{FF2B5EF4-FFF2-40B4-BE49-F238E27FC236}">
                <a16:creationId xmlns:a16="http://schemas.microsoft.com/office/drawing/2014/main" id="{00000000-0008-0000-0C00-000006000000}"/>
              </a:ext>
            </a:extLst>
          </xdr:cNvPr>
          <xdr:cNvGrpSpPr>
            <a:grpSpLocks/>
          </xdr:cNvGrpSpPr>
        </xdr:nvGrpSpPr>
        <xdr:grpSpPr bwMode="auto">
          <a:xfrm>
            <a:off x="10" y="268"/>
            <a:ext cx="91" cy="104"/>
            <a:chOff x="460" y="188"/>
            <a:chExt cx="91" cy="104"/>
          </a:xfrm>
        </xdr:grpSpPr>
        <xdr:grpSp>
          <xdr:nvGrpSpPr>
            <xdr:cNvPr id="9" name="Group 21">
              <a:extLst>
                <a:ext uri="{FF2B5EF4-FFF2-40B4-BE49-F238E27FC236}">
                  <a16:creationId xmlns:a16="http://schemas.microsoft.com/office/drawing/2014/main" id="{00000000-0008-0000-0C00-000009000000}"/>
                </a:ext>
              </a:extLst>
            </xdr:cNvPr>
            <xdr:cNvGrpSpPr>
              <a:grpSpLocks/>
            </xdr:cNvGrpSpPr>
          </xdr:nvGrpSpPr>
          <xdr:grpSpPr bwMode="auto">
            <a:xfrm>
              <a:off x="460" y="188"/>
              <a:ext cx="91" cy="34"/>
              <a:chOff x="536" y="309"/>
              <a:chExt cx="91" cy="34"/>
            </a:xfrm>
          </xdr:grpSpPr>
          <xdr:grpSp>
            <xdr:nvGrpSpPr>
              <xdr:cNvPr id="15" name="Group 22">
                <a:extLst>
                  <a:ext uri="{FF2B5EF4-FFF2-40B4-BE49-F238E27FC236}">
                    <a16:creationId xmlns:a16="http://schemas.microsoft.com/office/drawing/2014/main" id="{00000000-0008-0000-0C00-00000F000000}"/>
                  </a:ext>
                </a:extLst>
              </xdr:cNvPr>
              <xdr:cNvGrpSpPr>
                <a:grpSpLocks/>
              </xdr:cNvGrpSpPr>
            </xdr:nvGrpSpPr>
            <xdr:grpSpPr bwMode="auto">
              <a:xfrm>
                <a:off x="536" y="309"/>
                <a:ext cx="83" cy="27"/>
                <a:chOff x="520" y="221"/>
                <a:chExt cx="83" cy="27"/>
              </a:xfrm>
            </xdr:grpSpPr>
            <xdr:sp macro="" textlink="">
              <xdr:nvSpPr>
                <xdr:cNvPr id="19" name="Rectangle 23">
                  <a:extLst>
                    <a:ext uri="{FF2B5EF4-FFF2-40B4-BE49-F238E27FC236}">
                      <a16:creationId xmlns:a16="http://schemas.microsoft.com/office/drawing/2014/main" id="{00000000-0008-0000-0C00-000013000000}"/>
                    </a:ext>
                  </a:extLst>
                </xdr:cNvPr>
                <xdr:cNvSpPr>
                  <a:spLocks noChangeArrowheads="1"/>
                </xdr:cNvSpPr>
              </xdr:nvSpPr>
              <xdr:spPr bwMode="auto">
                <a:xfrm>
                  <a:off x="520" y="221"/>
                  <a:ext cx="80" cy="23"/>
                </a:xfrm>
                <a:prstGeom prst="rect">
                  <a:avLst/>
                </a:prstGeom>
                <a:solidFill>
                  <a:srgbClr val="FFFFFF"/>
                </a:solidFill>
                <a:ln w="28575">
                  <a:solidFill>
                    <a:srgbClr val="000000"/>
                  </a:solidFill>
                  <a:miter lim="800000"/>
                  <a:headEnd/>
                  <a:tailEnd/>
                </a:ln>
              </xdr:spPr>
            </xdr:sp>
            <xdr:sp macro="" textlink="">
              <xdr:nvSpPr>
                <xdr:cNvPr id="20" name="Rectangle 24">
                  <a:extLst>
                    <a:ext uri="{FF2B5EF4-FFF2-40B4-BE49-F238E27FC236}">
                      <a16:creationId xmlns:a16="http://schemas.microsoft.com/office/drawing/2014/main" id="{00000000-0008-0000-0C00-000014000000}"/>
                    </a:ext>
                  </a:extLst>
                </xdr:cNvPr>
                <xdr:cNvSpPr>
                  <a:spLocks noChangeArrowheads="1"/>
                </xdr:cNvSpPr>
              </xdr:nvSpPr>
              <xdr:spPr bwMode="auto">
                <a:xfrm>
                  <a:off x="595" y="238"/>
                  <a:ext cx="8" cy="10"/>
                </a:xfrm>
                <a:prstGeom prst="rect">
                  <a:avLst/>
                </a:prstGeom>
                <a:solidFill>
                  <a:srgbClr val="FFFFFF"/>
                </a:solidFill>
                <a:ln w="9525">
                  <a:noFill/>
                  <a:miter lim="800000"/>
                  <a:headEnd/>
                  <a:tailEnd/>
                </a:ln>
              </xdr:spPr>
            </xdr:sp>
            <xdr:sp macro="" textlink="">
              <xdr:nvSpPr>
                <xdr:cNvPr id="21" name="Rectangle 25">
                  <a:extLst>
                    <a:ext uri="{FF2B5EF4-FFF2-40B4-BE49-F238E27FC236}">
                      <a16:creationId xmlns:a16="http://schemas.microsoft.com/office/drawing/2014/main" id="{00000000-0008-0000-0C00-000015000000}"/>
                    </a:ext>
                  </a:extLst>
                </xdr:cNvPr>
                <xdr:cNvSpPr>
                  <a:spLocks noChangeArrowheads="1"/>
                </xdr:cNvSpPr>
              </xdr:nvSpPr>
              <xdr:spPr bwMode="auto">
                <a:xfrm>
                  <a:off x="596" y="240"/>
                  <a:ext cx="6" cy="6"/>
                </a:xfrm>
                <a:prstGeom prst="rect">
                  <a:avLst/>
                </a:prstGeom>
                <a:solidFill>
                  <a:srgbClr val="000000"/>
                </a:solidFill>
                <a:ln w="9525">
                  <a:solidFill>
                    <a:srgbClr val="000000"/>
                  </a:solidFill>
                  <a:miter lim="800000"/>
                  <a:headEnd/>
                  <a:tailEnd/>
                </a:ln>
              </xdr:spPr>
            </xdr:sp>
          </xdr:grpSp>
          <xdr:grpSp>
            <xdr:nvGrpSpPr>
              <xdr:cNvPr id="16" name="Group 26">
                <a:extLst>
                  <a:ext uri="{FF2B5EF4-FFF2-40B4-BE49-F238E27FC236}">
                    <a16:creationId xmlns:a16="http://schemas.microsoft.com/office/drawing/2014/main" id="{00000000-0008-0000-0C00-000010000000}"/>
                  </a:ext>
                </a:extLst>
              </xdr:cNvPr>
              <xdr:cNvGrpSpPr>
                <a:grpSpLocks/>
              </xdr:cNvGrpSpPr>
            </xdr:nvGrpSpPr>
            <xdr:grpSpPr bwMode="auto">
              <a:xfrm>
                <a:off x="615" y="331"/>
                <a:ext cx="12" cy="12"/>
                <a:chOff x="540" y="181"/>
                <a:chExt cx="38" cy="38"/>
              </a:xfrm>
            </xdr:grpSpPr>
            <xdr:sp macro="" textlink="">
              <xdr:nvSpPr>
                <xdr:cNvPr id="17" name="Line 27">
                  <a:extLst>
                    <a:ext uri="{FF2B5EF4-FFF2-40B4-BE49-F238E27FC236}">
                      <a16:creationId xmlns:a16="http://schemas.microsoft.com/office/drawing/2014/main" id="{00000000-0008-0000-0C00-000011000000}"/>
                    </a:ext>
                  </a:extLst>
                </xdr:cNvPr>
                <xdr:cNvSpPr>
                  <a:spLocks noChangeShapeType="1"/>
                </xdr:cNvSpPr>
              </xdr:nvSpPr>
              <xdr:spPr bwMode="auto">
                <a:xfrm>
                  <a:off x="540" y="200"/>
                  <a:ext cx="38" cy="0"/>
                </a:xfrm>
                <a:prstGeom prst="line">
                  <a:avLst/>
                </a:prstGeom>
                <a:noFill/>
                <a:ln w="19050">
                  <a:solidFill>
                    <a:srgbClr val="000000"/>
                  </a:solidFill>
                  <a:round/>
                  <a:headEnd/>
                  <a:tailEnd/>
                </a:ln>
              </xdr:spPr>
            </xdr:sp>
            <xdr:sp macro="" textlink="">
              <xdr:nvSpPr>
                <xdr:cNvPr id="18" name="Line 28">
                  <a:extLst>
                    <a:ext uri="{FF2B5EF4-FFF2-40B4-BE49-F238E27FC236}">
                      <a16:creationId xmlns:a16="http://schemas.microsoft.com/office/drawing/2014/main" id="{00000000-0008-0000-0C00-000012000000}"/>
                    </a:ext>
                  </a:extLst>
                </xdr:cNvPr>
                <xdr:cNvSpPr>
                  <a:spLocks noChangeShapeType="1"/>
                </xdr:cNvSpPr>
              </xdr:nvSpPr>
              <xdr:spPr bwMode="auto">
                <a:xfrm>
                  <a:off x="560" y="181"/>
                  <a:ext cx="0" cy="38"/>
                </a:xfrm>
                <a:prstGeom prst="line">
                  <a:avLst/>
                </a:prstGeom>
                <a:noFill/>
                <a:ln w="19050">
                  <a:solidFill>
                    <a:srgbClr val="000000"/>
                  </a:solidFill>
                  <a:round/>
                  <a:headEnd/>
                  <a:tailEnd/>
                </a:ln>
              </xdr:spPr>
            </xdr:sp>
          </xdr:grpSp>
        </xdr:grpSp>
        <xdr:sp macro="" textlink="">
          <xdr:nvSpPr>
            <xdr:cNvPr id="10" name="Rectangle 29">
              <a:extLst>
                <a:ext uri="{FF2B5EF4-FFF2-40B4-BE49-F238E27FC236}">
                  <a16:creationId xmlns:a16="http://schemas.microsoft.com/office/drawing/2014/main" id="{00000000-0008-0000-0C00-00000A000000}"/>
                </a:ext>
              </a:extLst>
            </xdr:cNvPr>
            <xdr:cNvSpPr>
              <a:spLocks noChangeArrowheads="1"/>
            </xdr:cNvSpPr>
          </xdr:nvSpPr>
          <xdr:spPr bwMode="auto">
            <a:xfrm>
              <a:off x="460" y="212"/>
              <a:ext cx="80" cy="20"/>
            </a:xfrm>
            <a:prstGeom prst="rect">
              <a:avLst/>
            </a:prstGeom>
            <a:solidFill>
              <a:srgbClr val="FFFFFF"/>
            </a:solidFill>
            <a:ln w="9525">
              <a:solidFill>
                <a:srgbClr val="000000"/>
              </a:solidFill>
              <a:miter lim="800000"/>
              <a:headEnd/>
              <a:tailEnd/>
            </a:ln>
          </xdr:spPr>
        </xdr:sp>
        <xdr:sp macro="" textlink="">
          <xdr:nvSpPr>
            <xdr:cNvPr id="11" name="Rectangle 30">
              <a:extLst>
                <a:ext uri="{FF2B5EF4-FFF2-40B4-BE49-F238E27FC236}">
                  <a16:creationId xmlns:a16="http://schemas.microsoft.com/office/drawing/2014/main" id="{00000000-0008-0000-0C00-00000B000000}"/>
                </a:ext>
              </a:extLst>
            </xdr:cNvPr>
            <xdr:cNvSpPr>
              <a:spLocks noChangeArrowheads="1"/>
            </xdr:cNvSpPr>
          </xdr:nvSpPr>
          <xdr:spPr bwMode="auto">
            <a:xfrm>
              <a:off x="460" y="232"/>
              <a:ext cx="80" cy="20"/>
            </a:xfrm>
            <a:prstGeom prst="rect">
              <a:avLst/>
            </a:prstGeom>
            <a:solidFill>
              <a:srgbClr val="FFFFFF"/>
            </a:solidFill>
            <a:ln w="9525">
              <a:solidFill>
                <a:srgbClr val="000000"/>
              </a:solidFill>
              <a:miter lim="800000"/>
              <a:headEnd/>
              <a:tailEnd/>
            </a:ln>
          </xdr:spPr>
        </xdr:sp>
        <xdr:sp macro="" textlink="">
          <xdr:nvSpPr>
            <xdr:cNvPr id="12" name="Rectangle 31">
              <a:extLst>
                <a:ext uri="{FF2B5EF4-FFF2-40B4-BE49-F238E27FC236}">
                  <a16:creationId xmlns:a16="http://schemas.microsoft.com/office/drawing/2014/main" id="{00000000-0008-0000-0C00-00000C000000}"/>
                </a:ext>
              </a:extLst>
            </xdr:cNvPr>
            <xdr:cNvSpPr>
              <a:spLocks noChangeArrowheads="1"/>
            </xdr:cNvSpPr>
          </xdr:nvSpPr>
          <xdr:spPr bwMode="auto">
            <a:xfrm>
              <a:off x="460" y="252"/>
              <a:ext cx="80" cy="20"/>
            </a:xfrm>
            <a:prstGeom prst="rect">
              <a:avLst/>
            </a:prstGeom>
            <a:solidFill>
              <a:srgbClr val="FFFFFF"/>
            </a:solidFill>
            <a:ln w="9525">
              <a:solidFill>
                <a:srgbClr val="000000"/>
              </a:solidFill>
              <a:miter lim="800000"/>
              <a:headEnd/>
              <a:tailEnd/>
            </a:ln>
          </xdr:spPr>
        </xdr:sp>
        <xdr:sp macro="" textlink="">
          <xdr:nvSpPr>
            <xdr:cNvPr id="13" name="Rectangle 32">
              <a:extLst>
                <a:ext uri="{FF2B5EF4-FFF2-40B4-BE49-F238E27FC236}">
                  <a16:creationId xmlns:a16="http://schemas.microsoft.com/office/drawing/2014/main" id="{00000000-0008-0000-0C00-00000D000000}"/>
                </a:ext>
              </a:extLst>
            </xdr:cNvPr>
            <xdr:cNvSpPr>
              <a:spLocks noChangeArrowheads="1"/>
            </xdr:cNvSpPr>
          </xdr:nvSpPr>
          <xdr:spPr bwMode="auto">
            <a:xfrm>
              <a:off x="460" y="272"/>
              <a:ext cx="80" cy="20"/>
            </a:xfrm>
            <a:prstGeom prst="rect">
              <a:avLst/>
            </a:prstGeom>
            <a:solidFill>
              <a:srgbClr val="FFFFFF"/>
            </a:solidFill>
            <a:ln w="9525">
              <a:solidFill>
                <a:srgbClr val="000000"/>
              </a:solidFill>
              <a:miter lim="800000"/>
              <a:headEnd/>
              <a:tailEnd/>
            </a:ln>
          </xdr:spPr>
        </xdr:sp>
        <xdr:sp macro="" textlink="">
          <xdr:nvSpPr>
            <xdr:cNvPr id="14" name="Line 33">
              <a:extLst>
                <a:ext uri="{FF2B5EF4-FFF2-40B4-BE49-F238E27FC236}">
                  <a16:creationId xmlns:a16="http://schemas.microsoft.com/office/drawing/2014/main" id="{00000000-0008-0000-0C00-00000E000000}"/>
                </a:ext>
              </a:extLst>
            </xdr:cNvPr>
            <xdr:cNvSpPr>
              <a:spLocks noChangeShapeType="1"/>
            </xdr:cNvSpPr>
          </xdr:nvSpPr>
          <xdr:spPr bwMode="auto">
            <a:xfrm>
              <a:off x="502" y="201"/>
              <a:ext cx="0" cy="82"/>
            </a:xfrm>
            <a:prstGeom prst="line">
              <a:avLst/>
            </a:prstGeom>
            <a:noFill/>
            <a:ln w="9525">
              <a:solidFill>
                <a:srgbClr val="000000"/>
              </a:solidFill>
              <a:round/>
              <a:headEnd/>
              <a:tailEnd type="triangle" w="med" len="med"/>
            </a:ln>
          </xdr:spPr>
        </xdr:sp>
      </xdr:grpSp>
      <xdr:sp macro="" textlink="">
        <xdr:nvSpPr>
          <xdr:cNvPr id="7" name="Text Box 34">
            <a:extLst>
              <a:ext uri="{FF2B5EF4-FFF2-40B4-BE49-F238E27FC236}">
                <a16:creationId xmlns:a16="http://schemas.microsoft.com/office/drawing/2014/main" id="{00000000-0008-0000-0C00-000007000000}"/>
              </a:ext>
            </a:extLst>
          </xdr:cNvPr>
          <xdr:cNvSpPr txBox="1">
            <a:spLocks noChangeArrowheads="1"/>
          </xdr:cNvSpPr>
        </xdr:nvSpPr>
        <xdr:spPr bwMode="auto">
          <a:xfrm>
            <a:off x="108" y="256"/>
            <a:ext cx="148" cy="28"/>
          </a:xfrm>
          <a:prstGeom prst="rect">
            <a:avLst/>
          </a:prstGeom>
          <a:solidFill>
            <a:srgbClr val="FFFFFF"/>
          </a:solidFill>
          <a:ln w="9525">
            <a:no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Paljundamise pide</a:t>
            </a:r>
          </a:p>
        </xdr:txBody>
      </xdr:sp>
      <xdr:sp macro="" textlink="">
        <xdr:nvSpPr>
          <xdr:cNvPr id="8" name="Line 35">
            <a:extLst>
              <a:ext uri="{FF2B5EF4-FFF2-40B4-BE49-F238E27FC236}">
                <a16:creationId xmlns:a16="http://schemas.microsoft.com/office/drawing/2014/main" id="{00000000-0008-0000-0C00-000008000000}"/>
              </a:ext>
            </a:extLst>
          </xdr:cNvPr>
          <xdr:cNvSpPr>
            <a:spLocks noChangeShapeType="1"/>
          </xdr:cNvSpPr>
        </xdr:nvSpPr>
        <xdr:spPr bwMode="auto">
          <a:xfrm flipH="1">
            <a:off x="94" y="274"/>
            <a:ext cx="12" cy="12"/>
          </a:xfrm>
          <a:prstGeom prst="line">
            <a:avLst/>
          </a:prstGeom>
          <a:noFill/>
          <a:ln w="9525">
            <a:solidFill>
              <a:srgbClr val="000000"/>
            </a:solidFill>
            <a:round/>
            <a:headEnd/>
            <a:tailEnd type="triangle" w="med" len="med"/>
          </a:ln>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cer/Downloads/IDK1615_L01_AndmedValemid_valm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ersti.antoi/Downloads/Valemid%20(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tra.ttu.ee\home\kersti.antoi\Documents\tudeng\2017s\IDK0043\valemid_tabel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itel"/>
      <sheetName val="Andmed"/>
      <sheetName val="Valemid"/>
      <sheetName val="Funktsioonid"/>
      <sheetName val="Arvud"/>
      <sheetName val="Kolmnurk"/>
      <sheetName val="Arv_Avald"/>
      <sheetName val="Matemaatika"/>
      <sheetName val="Merit"/>
      <sheetName val="Merit (2)"/>
      <sheetName val="Õppekava"/>
      <sheetName val="lisad"/>
      <sheetName val="Kopeerimine"/>
      <sheetName val="Lohista"/>
      <sheetName val="Nupud"/>
      <sheetName val="Objektimenüü"/>
    </sheetNames>
    <sheetDataSet>
      <sheetData sheetId="0"/>
      <sheetData sheetId="1"/>
      <sheetData sheetId="2"/>
      <sheetData sheetId="3"/>
      <sheetData sheetId="4"/>
      <sheetData sheetId="5">
        <row r="18">
          <cell r="C18">
            <v>3</v>
          </cell>
        </row>
        <row r="19">
          <cell r="C19">
            <v>4</v>
          </cell>
        </row>
        <row r="20">
          <cell r="C20">
            <v>5</v>
          </cell>
        </row>
        <row r="21">
          <cell r="C21">
            <v>6</v>
          </cell>
        </row>
        <row r="23">
          <cell r="C23">
            <v>6</v>
          </cell>
        </row>
        <row r="24">
          <cell r="C24">
            <v>1</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itel"/>
      <sheetName val="Sisukord"/>
      <sheetName val="Andmed"/>
      <sheetName val="Valemid"/>
      <sheetName val="Funktsioonid"/>
      <sheetName val="Arvud"/>
      <sheetName val="Juhus"/>
      <sheetName val="Kolmnurk"/>
      <sheetName val="T_Kolmnurk"/>
      <sheetName val="Arv_Avald"/>
      <sheetName val="Loogika_1"/>
      <sheetName val="Loogika_2"/>
      <sheetName val="IF_Fun"/>
      <sheetName val="Palk_Kaup"/>
      <sheetName val="Fun_IF"/>
      <sheetName val="Viktoriin"/>
      <sheetName val="Detailike"/>
      <sheetName val="Det_Skeem_Val"/>
      <sheetName val="Kasutajaliides"/>
      <sheetName val="Materjalid"/>
      <sheetName val="Värvid"/>
      <sheetName val="Aeg"/>
      <sheetName val="Aeg nuputamiseks"/>
      <sheetName val="Tekst"/>
      <sheetName val="Isikukood"/>
      <sheetName val="Valideerimine"/>
      <sheetName val="Lisad"/>
      <sheetName val="Nimed"/>
      <sheetName val="MatFun"/>
      <sheetName val="TekstFun"/>
      <sheetName val="LoogFun"/>
      <sheetName val="AjaFun"/>
      <sheetName val="VLOOKUP"/>
      <sheetName val="Valemiredaktor"/>
      <sheetName val="Valemid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C5">
            <v>-5</v>
          </cell>
          <cell r="E5">
            <v>1</v>
          </cell>
        </row>
      </sheetData>
      <sheetData sheetId="15"/>
      <sheetData sheetId="16"/>
      <sheetData sheetId="17"/>
      <sheetData sheetId="18"/>
      <sheetData sheetId="19"/>
      <sheetData sheetId="20"/>
      <sheetData sheetId="21">
        <row r="13">
          <cell r="J13">
            <v>42982</v>
          </cell>
        </row>
        <row r="14">
          <cell r="J14">
            <v>42982.738793055556</v>
          </cell>
        </row>
        <row r="15">
          <cell r="C15">
            <v>43101</v>
          </cell>
        </row>
        <row r="16">
          <cell r="C16">
            <v>118.26120694444398</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Kolmnurk"/>
      <sheetName val="Suhtaadr1"/>
      <sheetName val="Suhtaadr2"/>
      <sheetName val="Absoluutaadr1"/>
      <sheetName val="Nimed1"/>
      <sheetName val="Nimed2"/>
      <sheetName val="Valideerimine"/>
      <sheetName val="Andmed"/>
      <sheetName val="Table_obj"/>
      <sheetName val="LISAD"/>
      <sheetName val="Kopeerimine"/>
      <sheetName val="Lohista"/>
      <sheetName val="Nupud"/>
      <sheetName val="Objektimenüü"/>
    </sheetNames>
    <sheetDataSet>
      <sheetData sheetId="0"/>
      <sheetData sheetId="1"/>
      <sheetData sheetId="2"/>
      <sheetData sheetId="3"/>
      <sheetData sheetId="4"/>
      <sheetData sheetId="5"/>
      <sheetData sheetId="6"/>
      <sheetData sheetId="7"/>
      <sheetData sheetId="8">
        <row r="32">
          <cell r="H32">
            <v>0.2</v>
          </cell>
        </row>
        <row r="35">
          <cell r="F35">
            <v>120</v>
          </cell>
          <cell r="G35">
            <v>67.2</v>
          </cell>
          <cell r="H35">
            <v>13.440000000000001</v>
          </cell>
          <cell r="I35">
            <v>80.64</v>
          </cell>
        </row>
        <row r="36">
          <cell r="F36">
            <v>25</v>
          </cell>
          <cell r="G36">
            <v>11</v>
          </cell>
          <cell r="H36">
            <v>2.2000000000000002</v>
          </cell>
          <cell r="I36">
            <v>13.2</v>
          </cell>
        </row>
        <row r="37">
          <cell r="F37">
            <v>24</v>
          </cell>
          <cell r="G37">
            <v>17.52</v>
          </cell>
          <cell r="H37">
            <v>3.504</v>
          </cell>
          <cell r="I37">
            <v>21.024000000000001</v>
          </cell>
        </row>
        <row r="38">
          <cell r="F38">
            <v>50</v>
          </cell>
          <cell r="G38">
            <v>27.500000000000004</v>
          </cell>
          <cell r="H38">
            <v>5.5000000000000009</v>
          </cell>
          <cell r="I38">
            <v>33.000000000000007</v>
          </cell>
        </row>
        <row r="39">
          <cell r="F39">
            <v>27</v>
          </cell>
          <cell r="G39">
            <v>91.8</v>
          </cell>
          <cell r="H39">
            <v>18.36</v>
          </cell>
          <cell r="I39">
            <v>110.16</v>
          </cell>
        </row>
        <row r="40">
          <cell r="F40">
            <v>180</v>
          </cell>
          <cell r="G40">
            <v>75.599999999999994</v>
          </cell>
          <cell r="H40">
            <v>15.12</v>
          </cell>
          <cell r="I40">
            <v>90.72</v>
          </cell>
        </row>
        <row r="41">
          <cell r="F41">
            <v>12</v>
          </cell>
          <cell r="G41">
            <v>60.480000000000004</v>
          </cell>
          <cell r="H41">
            <v>12.096000000000002</v>
          </cell>
          <cell r="I41">
            <v>72.576000000000008</v>
          </cell>
        </row>
        <row r="42">
          <cell r="F42">
            <v>36</v>
          </cell>
          <cell r="G42">
            <v>24.839999999999996</v>
          </cell>
          <cell r="H42">
            <v>4.968</v>
          </cell>
          <cell r="I42">
            <v>29.807999999999996</v>
          </cell>
        </row>
        <row r="43">
          <cell r="F43">
            <v>25</v>
          </cell>
          <cell r="G43">
            <v>109.5</v>
          </cell>
          <cell r="H43">
            <v>21.900000000000002</v>
          </cell>
          <cell r="I43">
            <v>131.4</v>
          </cell>
        </row>
        <row r="44">
          <cell r="F44">
            <v>0</v>
          </cell>
          <cell r="G44">
            <v>0</v>
          </cell>
          <cell r="H44">
            <v>0</v>
          </cell>
          <cell r="I44">
            <v>0</v>
          </cell>
        </row>
        <row r="45">
          <cell r="F45">
            <v>0</v>
          </cell>
          <cell r="G45">
            <v>0</v>
          </cell>
          <cell r="H45">
            <v>0</v>
          </cell>
          <cell r="I45">
            <v>0</v>
          </cell>
        </row>
        <row r="46">
          <cell r="F46">
            <v>0</v>
          </cell>
          <cell r="G46">
            <v>0</v>
          </cell>
          <cell r="H46">
            <v>0</v>
          </cell>
          <cell r="I46">
            <v>0</v>
          </cell>
        </row>
        <row r="47">
          <cell r="F47">
            <v>0</v>
          </cell>
          <cell r="G47">
            <v>0</v>
          </cell>
          <cell r="H47">
            <v>0</v>
          </cell>
          <cell r="I47">
            <v>0</v>
          </cell>
        </row>
      </sheetData>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merit.ee/tarkvara-hinnakiri/"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4.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3.emf"/><Relationship Id="rId12" Type="http://schemas.openxmlformats.org/officeDocument/2006/relationships/oleObject" Target="../embeddings/oleObject6.bin"/><Relationship Id="rId17" Type="http://schemas.openxmlformats.org/officeDocument/2006/relationships/image" Target="../media/image8.emf"/><Relationship Id="rId2" Type="http://schemas.openxmlformats.org/officeDocument/2006/relationships/drawing" Target="../drawings/drawing3.xml"/><Relationship Id="rId16" Type="http://schemas.openxmlformats.org/officeDocument/2006/relationships/oleObject" Target="../embeddings/oleObject8.bin"/><Relationship Id="rId1" Type="http://schemas.openxmlformats.org/officeDocument/2006/relationships/printerSettings" Target="../printerSettings/printerSettings3.bin"/><Relationship Id="rId6" Type="http://schemas.openxmlformats.org/officeDocument/2006/relationships/oleObject" Target="../embeddings/oleObject3.bin"/><Relationship Id="rId11" Type="http://schemas.openxmlformats.org/officeDocument/2006/relationships/image" Target="../media/image5.emf"/><Relationship Id="rId5" Type="http://schemas.openxmlformats.org/officeDocument/2006/relationships/image" Target="../media/image2.emf"/><Relationship Id="rId15" Type="http://schemas.openxmlformats.org/officeDocument/2006/relationships/image" Target="../media/image7.emf"/><Relationship Id="rId10" Type="http://schemas.openxmlformats.org/officeDocument/2006/relationships/oleObject" Target="../embeddings/oleObject5.bin"/><Relationship Id="rId4" Type="http://schemas.openxmlformats.org/officeDocument/2006/relationships/oleObject" Target="../embeddings/oleObject2.bin"/><Relationship Id="rId9" Type="http://schemas.openxmlformats.org/officeDocument/2006/relationships/image" Target="../media/image4.emf"/><Relationship Id="rId14" Type="http://schemas.openxmlformats.org/officeDocument/2006/relationships/oleObject" Target="../embeddings/oleObject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1.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0.bin"/><Relationship Id="rId5" Type="http://schemas.openxmlformats.org/officeDocument/2006/relationships/image" Target="../media/image10.emf"/><Relationship Id="rId4" Type="http://schemas.openxmlformats.org/officeDocument/2006/relationships/oleObject" Target="../embeddings/oleObject9.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13.bin"/><Relationship Id="rId13" Type="http://schemas.openxmlformats.org/officeDocument/2006/relationships/image" Target="../media/image15.emf"/><Relationship Id="rId18" Type="http://schemas.openxmlformats.org/officeDocument/2006/relationships/oleObject" Target="../embeddings/oleObject18.bin"/><Relationship Id="rId26" Type="http://schemas.openxmlformats.org/officeDocument/2006/relationships/oleObject" Target="../embeddings/oleObject22.bin"/><Relationship Id="rId3" Type="http://schemas.openxmlformats.org/officeDocument/2006/relationships/vmlDrawing" Target="../drawings/vmlDrawing4.vml"/><Relationship Id="rId21" Type="http://schemas.openxmlformats.org/officeDocument/2006/relationships/image" Target="../media/image19.emf"/><Relationship Id="rId7" Type="http://schemas.openxmlformats.org/officeDocument/2006/relationships/image" Target="../media/image12.emf"/><Relationship Id="rId12" Type="http://schemas.openxmlformats.org/officeDocument/2006/relationships/oleObject" Target="../embeddings/oleObject15.bin"/><Relationship Id="rId17" Type="http://schemas.openxmlformats.org/officeDocument/2006/relationships/image" Target="../media/image17.emf"/><Relationship Id="rId25" Type="http://schemas.openxmlformats.org/officeDocument/2006/relationships/image" Target="../media/image21.emf"/><Relationship Id="rId2" Type="http://schemas.openxmlformats.org/officeDocument/2006/relationships/drawing" Target="../drawings/drawing6.xml"/><Relationship Id="rId16" Type="http://schemas.openxmlformats.org/officeDocument/2006/relationships/oleObject" Target="../embeddings/oleObject17.bin"/><Relationship Id="rId20" Type="http://schemas.openxmlformats.org/officeDocument/2006/relationships/oleObject" Target="../embeddings/oleObject19.bin"/><Relationship Id="rId29" Type="http://schemas.openxmlformats.org/officeDocument/2006/relationships/image" Target="../media/image23.emf"/><Relationship Id="rId1" Type="http://schemas.openxmlformats.org/officeDocument/2006/relationships/printerSettings" Target="../printerSettings/printerSettings6.bin"/><Relationship Id="rId6" Type="http://schemas.openxmlformats.org/officeDocument/2006/relationships/oleObject" Target="../embeddings/oleObject12.bin"/><Relationship Id="rId11" Type="http://schemas.openxmlformats.org/officeDocument/2006/relationships/image" Target="../media/image14.emf"/><Relationship Id="rId24" Type="http://schemas.openxmlformats.org/officeDocument/2006/relationships/oleObject" Target="../embeddings/oleObject21.bin"/><Relationship Id="rId5" Type="http://schemas.openxmlformats.org/officeDocument/2006/relationships/image" Target="../media/image11.emf"/><Relationship Id="rId15" Type="http://schemas.openxmlformats.org/officeDocument/2006/relationships/image" Target="../media/image16.emf"/><Relationship Id="rId23" Type="http://schemas.openxmlformats.org/officeDocument/2006/relationships/image" Target="../media/image20.emf"/><Relationship Id="rId28" Type="http://schemas.openxmlformats.org/officeDocument/2006/relationships/oleObject" Target="../embeddings/oleObject23.bin"/><Relationship Id="rId10" Type="http://schemas.openxmlformats.org/officeDocument/2006/relationships/oleObject" Target="../embeddings/oleObject14.bin"/><Relationship Id="rId19" Type="http://schemas.openxmlformats.org/officeDocument/2006/relationships/image" Target="../media/image18.emf"/><Relationship Id="rId4" Type="http://schemas.openxmlformats.org/officeDocument/2006/relationships/oleObject" Target="../embeddings/oleObject11.bin"/><Relationship Id="rId9" Type="http://schemas.openxmlformats.org/officeDocument/2006/relationships/image" Target="../media/image13.emf"/><Relationship Id="rId14" Type="http://schemas.openxmlformats.org/officeDocument/2006/relationships/oleObject" Target="../embeddings/oleObject16.bin"/><Relationship Id="rId22" Type="http://schemas.openxmlformats.org/officeDocument/2006/relationships/oleObject" Target="../embeddings/oleObject20.bin"/><Relationship Id="rId27" Type="http://schemas.openxmlformats.org/officeDocument/2006/relationships/image" Target="../media/image22.emf"/><Relationship Id="rId30"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7:F10"/>
  <sheetViews>
    <sheetView showGridLines="0" workbookViewId="0">
      <selection activeCell="E27" sqref="E27"/>
    </sheetView>
  </sheetViews>
  <sheetFormatPr defaultRowHeight="14.4" x14ac:dyDescent="0.3"/>
  <sheetData>
    <row r="7" spans="5:6" ht="31.2" x14ac:dyDescent="0.6">
      <c r="E7" s="184"/>
      <c r="F7" s="185" t="s">
        <v>254</v>
      </c>
    </row>
    <row r="8" spans="5:6" ht="31.2" x14ac:dyDescent="0.6">
      <c r="E8" s="184"/>
      <c r="F8" s="185"/>
    </row>
    <row r="9" spans="5:6" ht="31.2" x14ac:dyDescent="0.6">
      <c r="E9" s="184"/>
      <c r="F9" s="186" t="s">
        <v>255</v>
      </c>
    </row>
    <row r="10" spans="5:6" ht="31.2" x14ac:dyDescent="0.6">
      <c r="E10" s="184"/>
      <c r="F10" s="18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zoomScale="85" zoomScaleNormal="85" workbookViewId="0">
      <selection activeCell="J14" sqref="J14"/>
    </sheetView>
  </sheetViews>
  <sheetFormatPr defaultColWidth="9.109375" defaultRowHeight="14.4" x14ac:dyDescent="0.3"/>
  <cols>
    <col min="1" max="1" width="37.33203125" style="144" customWidth="1"/>
    <col min="2" max="2" width="10.5546875" style="152" customWidth="1"/>
    <col min="3" max="3" width="13.33203125" style="152" customWidth="1"/>
    <col min="4" max="4" width="12.44140625" style="144" customWidth="1"/>
    <col min="5" max="5" width="10.33203125" style="144" customWidth="1"/>
    <col min="6" max="16384" width="9.109375" style="144"/>
  </cols>
  <sheetData>
    <row r="1" spans="1:8" ht="15.6" x14ac:dyDescent="0.3">
      <c r="A1" s="147"/>
      <c r="B1" s="148" t="s">
        <v>117</v>
      </c>
      <c r="C1" s="148" t="s">
        <v>118</v>
      </c>
      <c r="D1" s="149" t="s">
        <v>119</v>
      </c>
      <c r="E1" s="149" t="s">
        <v>133</v>
      </c>
      <c r="H1" s="156" t="s">
        <v>120</v>
      </c>
    </row>
    <row r="2" spans="1:8" x14ac:dyDescent="0.3">
      <c r="A2" s="148" t="s">
        <v>121</v>
      </c>
      <c r="B2" s="150" t="s">
        <v>122</v>
      </c>
      <c r="C2" s="150" t="s">
        <v>122</v>
      </c>
      <c r="D2" s="144" t="s">
        <v>123</v>
      </c>
      <c r="E2" s="144" t="s">
        <v>124</v>
      </c>
    </row>
    <row r="3" spans="1:8" x14ac:dyDescent="0.3">
      <c r="A3" s="148" t="s">
        <v>125</v>
      </c>
      <c r="B3" s="150">
        <v>19</v>
      </c>
      <c r="C3" s="150">
        <v>149</v>
      </c>
      <c r="D3" s="151"/>
      <c r="E3" s="151"/>
    </row>
    <row r="4" spans="1:8" x14ac:dyDescent="0.3">
      <c r="A4" s="148" t="s">
        <v>126</v>
      </c>
      <c r="B4" s="150">
        <v>29</v>
      </c>
      <c r="C4" s="150">
        <v>239</v>
      </c>
      <c r="D4" s="151"/>
      <c r="E4" s="151"/>
    </row>
    <row r="5" spans="1:8" x14ac:dyDescent="0.3">
      <c r="A5" s="148" t="s">
        <v>127</v>
      </c>
      <c r="B5" s="150">
        <v>39</v>
      </c>
      <c r="C5" s="150">
        <v>319</v>
      </c>
      <c r="D5" s="151"/>
      <c r="E5" s="151"/>
    </row>
    <row r="6" spans="1:8" x14ac:dyDescent="0.3">
      <c r="A6" s="148" t="s">
        <v>128</v>
      </c>
      <c r="B6" s="150">
        <v>0</v>
      </c>
      <c r="C6" s="150">
        <v>0</v>
      </c>
      <c r="D6" s="151"/>
      <c r="E6" s="151"/>
    </row>
    <row r="7" spans="1:8" x14ac:dyDescent="0.3">
      <c r="A7" s="148" t="s">
        <v>129</v>
      </c>
      <c r="B7" s="150">
        <v>10</v>
      </c>
      <c r="C7" s="150">
        <v>99</v>
      </c>
      <c r="D7" s="151"/>
      <c r="E7" s="151"/>
    </row>
    <row r="8" spans="1:8" ht="28.8" x14ac:dyDescent="0.3">
      <c r="A8" s="148" t="s">
        <v>130</v>
      </c>
      <c r="B8" s="150">
        <v>10</v>
      </c>
      <c r="C8" s="150">
        <v>99</v>
      </c>
      <c r="D8" s="151"/>
      <c r="E8" s="151"/>
    </row>
    <row r="9" spans="1:8" x14ac:dyDescent="0.3">
      <c r="A9" s="146"/>
    </row>
    <row r="10" spans="1:8" x14ac:dyDescent="0.3">
      <c r="A10" s="146" t="s">
        <v>131</v>
      </c>
    </row>
    <row r="11" spans="1:8" x14ac:dyDescent="0.3">
      <c r="A11" s="154" t="s">
        <v>132</v>
      </c>
      <c r="B11" s="157"/>
      <c r="C11" s="144"/>
    </row>
    <row r="14" spans="1:8" x14ac:dyDescent="0.3">
      <c r="A14" s="149" t="s">
        <v>134</v>
      </c>
    </row>
    <row r="15" spans="1:8" x14ac:dyDescent="0.3">
      <c r="A15" s="144" t="s">
        <v>135</v>
      </c>
    </row>
    <row r="16" spans="1:8" x14ac:dyDescent="0.3">
      <c r="A16" s="144" t="s">
        <v>136</v>
      </c>
    </row>
    <row r="17" spans="1:1" x14ac:dyDescent="0.3">
      <c r="A17" s="144" t="s">
        <v>137</v>
      </c>
    </row>
    <row r="18" spans="1:1" x14ac:dyDescent="0.3">
      <c r="A18" s="144" t="s">
        <v>138</v>
      </c>
    </row>
  </sheetData>
  <hyperlinks>
    <hyperlink ref="H1"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Q41"/>
  <sheetViews>
    <sheetView zoomScale="85" zoomScaleNormal="85" workbookViewId="0">
      <pane xSplit="1" ySplit="1" topLeftCell="C2" activePane="bottomRight" state="frozen"/>
      <selection activeCell="D3" sqref="D3"/>
      <selection pane="topRight" activeCell="D3" sqref="D3"/>
      <selection pane="bottomLeft" activeCell="D3" sqref="D3"/>
      <selection pane="bottomRight" activeCell="D3" sqref="D3"/>
    </sheetView>
  </sheetViews>
  <sheetFormatPr defaultColWidth="9.109375" defaultRowHeight="14.4" x14ac:dyDescent="0.3"/>
  <cols>
    <col min="1" max="1" width="9.109375" style="144"/>
    <col min="2" max="2" width="35.88671875" style="144" bestFit="1" customWidth="1"/>
    <col min="3" max="4" width="9.109375" style="144"/>
    <col min="5" max="5" width="5.44140625" style="144" customWidth="1"/>
    <col min="6" max="8" width="9.109375" style="144"/>
    <col min="9" max="9" width="5.109375" style="144" customWidth="1"/>
    <col min="10" max="10" width="7.44140625" style="144" customWidth="1"/>
    <col min="11" max="11" width="9.88671875" style="144" customWidth="1"/>
    <col min="12" max="12" width="13.109375" style="144" customWidth="1"/>
    <col min="13" max="13" width="9.109375" style="144"/>
    <col min="14" max="14" width="10.109375" style="144" customWidth="1"/>
    <col min="15" max="15" width="5.33203125" style="144" customWidth="1"/>
    <col min="16" max="16" width="9.6640625" style="144" customWidth="1"/>
    <col min="17" max="16384" width="9.109375" style="144"/>
  </cols>
  <sheetData>
    <row r="1" spans="1:17" x14ac:dyDescent="0.3">
      <c r="A1" s="158" t="s">
        <v>139</v>
      </c>
      <c r="B1" s="158" t="s">
        <v>140</v>
      </c>
      <c r="C1" s="158" t="s">
        <v>141</v>
      </c>
      <c r="D1" s="158" t="s">
        <v>142</v>
      </c>
      <c r="E1" s="158" t="s">
        <v>143</v>
      </c>
      <c r="F1" s="158" t="s">
        <v>144</v>
      </c>
      <c r="G1" s="158" t="s">
        <v>145</v>
      </c>
      <c r="H1" s="158" t="s">
        <v>146</v>
      </c>
      <c r="I1" s="158" t="s">
        <v>147</v>
      </c>
      <c r="J1" s="158" t="s">
        <v>148</v>
      </c>
    </row>
    <row r="2" spans="1:17" x14ac:dyDescent="0.3">
      <c r="A2" s="159" t="s">
        <v>149</v>
      </c>
      <c r="B2" s="159" t="s">
        <v>150</v>
      </c>
      <c r="C2" s="159">
        <v>6</v>
      </c>
      <c r="D2" s="159">
        <v>4</v>
      </c>
      <c r="E2" s="159">
        <v>2</v>
      </c>
      <c r="F2" s="159">
        <v>2</v>
      </c>
      <c r="G2" s="159">
        <v>0</v>
      </c>
      <c r="H2" s="159" t="s">
        <v>151</v>
      </c>
      <c r="I2" s="159" t="s">
        <v>152</v>
      </c>
      <c r="J2" s="159">
        <f ca="1">RANDBETWEEN(0,5)</f>
        <v>5</v>
      </c>
      <c r="L2" s="149" t="s">
        <v>153</v>
      </c>
      <c r="M2" s="144">
        <f>SUM(C2:C40)</f>
        <v>204</v>
      </c>
    </row>
    <row r="3" spans="1:17" x14ac:dyDescent="0.3">
      <c r="A3" s="159" t="s">
        <v>154</v>
      </c>
      <c r="B3" s="159" t="s">
        <v>155</v>
      </c>
      <c r="C3" s="159">
        <v>3</v>
      </c>
      <c r="D3" s="159">
        <v>4</v>
      </c>
      <c r="E3" s="159">
        <v>2</v>
      </c>
      <c r="F3" s="159">
        <v>0</v>
      </c>
      <c r="G3" s="159">
        <v>2</v>
      </c>
      <c r="H3" s="159" t="s">
        <v>151</v>
      </c>
      <c r="I3" s="159" t="s">
        <v>156</v>
      </c>
      <c r="J3" s="159">
        <f t="shared" ref="J3:J40" ca="1" si="0">RANDBETWEEN(0,5)</f>
        <v>5</v>
      </c>
    </row>
    <row r="4" spans="1:17" x14ac:dyDescent="0.3">
      <c r="A4" s="159" t="s">
        <v>157</v>
      </c>
      <c r="B4" s="159" t="s">
        <v>158</v>
      </c>
      <c r="C4" s="159">
        <v>3</v>
      </c>
      <c r="D4" s="159">
        <v>2</v>
      </c>
      <c r="E4" s="159">
        <v>1</v>
      </c>
      <c r="F4" s="159">
        <v>0</v>
      </c>
      <c r="G4" s="159">
        <v>1</v>
      </c>
      <c r="H4" s="159" t="s">
        <v>159</v>
      </c>
      <c r="I4" s="159" t="s">
        <v>95</v>
      </c>
      <c r="J4" s="159">
        <f t="shared" ca="1" si="0"/>
        <v>4</v>
      </c>
      <c r="M4" s="149" t="s">
        <v>160</v>
      </c>
      <c r="N4" s="149" t="s">
        <v>161</v>
      </c>
      <c r="P4" s="149" t="s">
        <v>162</v>
      </c>
      <c r="Q4" s="149" t="s">
        <v>160</v>
      </c>
    </row>
    <row r="5" spans="1:17" x14ac:dyDescent="0.3">
      <c r="A5" s="159" t="s">
        <v>163</v>
      </c>
      <c r="B5" s="159" t="s">
        <v>164</v>
      </c>
      <c r="C5" s="159">
        <v>3</v>
      </c>
      <c r="D5" s="159">
        <v>3</v>
      </c>
      <c r="E5" s="159">
        <v>1.5</v>
      </c>
      <c r="F5" s="159">
        <v>0</v>
      </c>
      <c r="G5" s="159">
        <v>1.5</v>
      </c>
      <c r="H5" s="159" t="s">
        <v>159</v>
      </c>
      <c r="I5" s="159" t="s">
        <v>165</v>
      </c>
      <c r="J5" s="159">
        <f t="shared" ca="1" si="0"/>
        <v>3</v>
      </c>
      <c r="L5" s="149" t="s">
        <v>151</v>
      </c>
      <c r="M5" s="144">
        <f>COUNTIF($H$2:$H$40,L5)</f>
        <v>31</v>
      </c>
      <c r="N5" s="144">
        <f>SUMIF($H$2:$H$40,L5,$C$2:$C$40)</f>
        <v>174</v>
      </c>
      <c r="P5" s="149" t="s">
        <v>166</v>
      </c>
      <c r="Q5" s="144">
        <f>COUNTIF($I$2:$I$40,P5)</f>
        <v>8</v>
      </c>
    </row>
    <row r="6" spans="1:17" x14ac:dyDescent="0.3">
      <c r="A6" s="159" t="s">
        <v>167</v>
      </c>
      <c r="B6" s="159" t="s">
        <v>168</v>
      </c>
      <c r="C6" s="159">
        <v>3</v>
      </c>
      <c r="D6" s="159">
        <v>2</v>
      </c>
      <c r="E6" s="159">
        <v>0</v>
      </c>
      <c r="F6" s="159">
        <v>2</v>
      </c>
      <c r="G6" s="159">
        <v>0</v>
      </c>
      <c r="H6" s="159" t="s">
        <v>151</v>
      </c>
      <c r="I6" s="159" t="s">
        <v>95</v>
      </c>
      <c r="J6" s="159">
        <f t="shared" ca="1" si="0"/>
        <v>0</v>
      </c>
      <c r="L6" s="149" t="s">
        <v>169</v>
      </c>
      <c r="M6" s="144">
        <f>COUNTIF($H$2:$H$40,L6)</f>
        <v>6</v>
      </c>
      <c r="N6" s="144">
        <f>SUMIF($H$2:$H$40,L6,$C$2:$C$40)</f>
        <v>21</v>
      </c>
      <c r="P6" s="149" t="s">
        <v>170</v>
      </c>
      <c r="Q6" s="144">
        <f t="shared" ref="Q6:Q11" si="1">COUNTIF($I$2:$I$40,P6)</f>
        <v>5</v>
      </c>
    </row>
    <row r="7" spans="1:17" x14ac:dyDescent="0.3">
      <c r="A7" s="159" t="s">
        <v>171</v>
      </c>
      <c r="B7" s="159" t="s">
        <v>172</v>
      </c>
      <c r="C7" s="159">
        <v>3</v>
      </c>
      <c r="D7" s="159">
        <v>4</v>
      </c>
      <c r="E7" s="159">
        <v>2</v>
      </c>
      <c r="F7" s="159">
        <v>0</v>
      </c>
      <c r="G7" s="159">
        <v>2</v>
      </c>
      <c r="H7" s="159" t="s">
        <v>159</v>
      </c>
      <c r="I7" s="159" t="s">
        <v>170</v>
      </c>
      <c r="J7" s="159">
        <f t="shared" ca="1" si="0"/>
        <v>3</v>
      </c>
      <c r="L7" s="149" t="s">
        <v>173</v>
      </c>
      <c r="M7" s="144">
        <f>COUNTIF($H$2:$H$40,L7)</f>
        <v>2</v>
      </c>
      <c r="N7" s="144">
        <f>SUMIF($H$2:$H$40,L7,$C$2:$C$40)</f>
        <v>9</v>
      </c>
      <c r="P7" s="149" t="s">
        <v>165</v>
      </c>
      <c r="Q7" s="144">
        <f t="shared" si="1"/>
        <v>1</v>
      </c>
    </row>
    <row r="8" spans="1:17" x14ac:dyDescent="0.3">
      <c r="A8" s="159" t="s">
        <v>174</v>
      </c>
      <c r="B8" s="159" t="s">
        <v>175</v>
      </c>
      <c r="C8" s="159">
        <v>3</v>
      </c>
      <c r="D8" s="159">
        <v>2</v>
      </c>
      <c r="E8" s="159">
        <v>0</v>
      </c>
      <c r="F8" s="159">
        <v>2</v>
      </c>
      <c r="G8" s="159">
        <v>0</v>
      </c>
      <c r="H8" s="159" t="s">
        <v>151</v>
      </c>
      <c r="I8" s="159" t="s">
        <v>152</v>
      </c>
      <c r="J8" s="159">
        <f t="shared" ca="1" si="0"/>
        <v>2</v>
      </c>
      <c r="L8" s="149" t="s">
        <v>176</v>
      </c>
      <c r="M8" s="149">
        <f>SUM(M5:M7)</f>
        <v>39</v>
      </c>
      <c r="N8" s="149">
        <f>SUM(N5:N7)</f>
        <v>204</v>
      </c>
      <c r="P8" s="149" t="s">
        <v>95</v>
      </c>
      <c r="Q8" s="144">
        <f t="shared" si="1"/>
        <v>14</v>
      </c>
    </row>
    <row r="9" spans="1:17" x14ac:dyDescent="0.3">
      <c r="A9" s="159" t="s">
        <v>177</v>
      </c>
      <c r="B9" s="159" t="s">
        <v>178</v>
      </c>
      <c r="C9" s="159">
        <v>6</v>
      </c>
      <c r="D9" s="159">
        <v>4</v>
      </c>
      <c r="E9" s="159">
        <v>2</v>
      </c>
      <c r="F9" s="159">
        <v>2</v>
      </c>
      <c r="G9" s="159">
        <v>0</v>
      </c>
      <c r="H9" s="159" t="s">
        <v>151</v>
      </c>
      <c r="I9" s="159" t="s">
        <v>95</v>
      </c>
      <c r="J9" s="159">
        <f t="shared" ca="1" si="0"/>
        <v>1</v>
      </c>
      <c r="P9" s="149" t="s">
        <v>179</v>
      </c>
      <c r="Q9" s="144">
        <f t="shared" si="1"/>
        <v>1</v>
      </c>
    </row>
    <row r="10" spans="1:17" x14ac:dyDescent="0.3">
      <c r="A10" s="159" t="s">
        <v>180</v>
      </c>
      <c r="B10" s="159" t="s">
        <v>181</v>
      </c>
      <c r="C10" s="159">
        <v>3</v>
      </c>
      <c r="D10" s="159">
        <v>2</v>
      </c>
      <c r="E10" s="159">
        <v>1</v>
      </c>
      <c r="F10" s="159">
        <v>0</v>
      </c>
      <c r="G10" s="159">
        <v>1</v>
      </c>
      <c r="H10" s="159" t="s">
        <v>159</v>
      </c>
      <c r="I10" s="159" t="s">
        <v>95</v>
      </c>
      <c r="J10" s="159">
        <f t="shared" ca="1" si="0"/>
        <v>3</v>
      </c>
      <c r="P10" s="149" t="s">
        <v>156</v>
      </c>
      <c r="Q10" s="144">
        <f t="shared" si="1"/>
        <v>3</v>
      </c>
    </row>
    <row r="11" spans="1:17" x14ac:dyDescent="0.3">
      <c r="A11" s="159" t="s">
        <v>182</v>
      </c>
      <c r="B11" s="159" t="s">
        <v>183</v>
      </c>
      <c r="C11" s="159">
        <v>3</v>
      </c>
      <c r="D11" s="159">
        <v>4</v>
      </c>
      <c r="E11" s="159">
        <v>2</v>
      </c>
      <c r="F11" s="159">
        <v>2</v>
      </c>
      <c r="G11" s="159">
        <v>0</v>
      </c>
      <c r="H11" s="159" t="s">
        <v>151</v>
      </c>
      <c r="I11" s="159" t="s">
        <v>179</v>
      </c>
      <c r="J11" s="159">
        <f t="shared" ca="1" si="0"/>
        <v>3</v>
      </c>
      <c r="P11" s="149" t="s">
        <v>152</v>
      </c>
      <c r="Q11" s="144">
        <f t="shared" si="1"/>
        <v>7</v>
      </c>
    </row>
    <row r="12" spans="1:17" x14ac:dyDescent="0.3">
      <c r="A12" s="159" t="s">
        <v>184</v>
      </c>
      <c r="B12" s="159" t="s">
        <v>185</v>
      </c>
      <c r="C12" s="159">
        <v>3</v>
      </c>
      <c r="D12" s="159">
        <v>2</v>
      </c>
      <c r="E12" s="159">
        <v>2</v>
      </c>
      <c r="F12" s="159">
        <v>0</v>
      </c>
      <c r="G12" s="159">
        <v>0</v>
      </c>
      <c r="H12" s="159" t="s">
        <v>159</v>
      </c>
      <c r="I12" s="159" t="s">
        <v>95</v>
      </c>
      <c r="J12" s="159">
        <f t="shared" ca="1" si="0"/>
        <v>1</v>
      </c>
    </row>
    <row r="13" spans="1:17" x14ac:dyDescent="0.3">
      <c r="A13" s="159" t="s">
        <v>186</v>
      </c>
      <c r="B13" s="159" t="s">
        <v>187</v>
      </c>
      <c r="C13" s="159">
        <v>6</v>
      </c>
      <c r="D13" s="159">
        <v>3</v>
      </c>
      <c r="E13" s="159">
        <v>1</v>
      </c>
      <c r="F13" s="159">
        <v>0</v>
      </c>
      <c r="G13" s="159">
        <v>2</v>
      </c>
      <c r="H13" s="159" t="s">
        <v>159</v>
      </c>
      <c r="I13" s="159" t="s">
        <v>166</v>
      </c>
      <c r="J13" s="159">
        <f t="shared" ca="1" si="0"/>
        <v>0</v>
      </c>
      <c r="P13" s="149" t="s">
        <v>188</v>
      </c>
      <c r="Q13" s="144">
        <f>COUNTIF($I$2:$I$40,P13)</f>
        <v>25</v>
      </c>
    </row>
    <row r="14" spans="1:17" x14ac:dyDescent="0.3">
      <c r="A14" s="159" t="s">
        <v>189</v>
      </c>
      <c r="B14" s="159" t="s">
        <v>190</v>
      </c>
      <c r="C14" s="159">
        <v>3</v>
      </c>
      <c r="D14" s="159">
        <v>2</v>
      </c>
      <c r="E14" s="159">
        <v>1.5</v>
      </c>
      <c r="F14" s="159">
        <v>0</v>
      </c>
      <c r="G14" s="159">
        <v>0.5</v>
      </c>
      <c r="H14" s="159" t="s">
        <v>191</v>
      </c>
      <c r="I14" s="159" t="s">
        <v>166</v>
      </c>
      <c r="J14" s="159">
        <f t="shared" ca="1" si="0"/>
        <v>3</v>
      </c>
      <c r="P14" s="149" t="s">
        <v>192</v>
      </c>
      <c r="Q14" s="144">
        <f>COUNTIF($I$2:$I$40,P14)</f>
        <v>21</v>
      </c>
    </row>
    <row r="15" spans="1:17" x14ac:dyDescent="0.3">
      <c r="A15" s="159" t="s">
        <v>193</v>
      </c>
      <c r="B15" s="159" t="s">
        <v>194</v>
      </c>
      <c r="C15" s="159">
        <v>6</v>
      </c>
      <c r="D15" s="159">
        <v>4</v>
      </c>
      <c r="E15" s="159">
        <v>2</v>
      </c>
      <c r="F15" s="159">
        <v>0</v>
      </c>
      <c r="G15" s="159">
        <v>2</v>
      </c>
      <c r="H15" s="159" t="s">
        <v>151</v>
      </c>
      <c r="I15" s="159" t="s">
        <v>95</v>
      </c>
      <c r="J15" s="159">
        <f t="shared" ca="1" si="0"/>
        <v>3</v>
      </c>
    </row>
    <row r="16" spans="1:17" x14ac:dyDescent="0.3">
      <c r="A16" s="159" t="s">
        <v>195</v>
      </c>
      <c r="B16" s="159" t="s">
        <v>196</v>
      </c>
      <c r="C16" s="159">
        <v>6</v>
      </c>
      <c r="D16" s="159">
        <v>4</v>
      </c>
      <c r="E16" s="159">
        <v>2</v>
      </c>
      <c r="F16" s="159">
        <v>0</v>
      </c>
      <c r="G16" s="159">
        <v>2</v>
      </c>
      <c r="H16" s="159" t="s">
        <v>151</v>
      </c>
      <c r="I16" s="159" t="s">
        <v>166</v>
      </c>
      <c r="J16" s="159">
        <f t="shared" ca="1" si="0"/>
        <v>4</v>
      </c>
      <c r="L16" s="144" t="s">
        <v>197</v>
      </c>
    </row>
    <row r="17" spans="1:12" x14ac:dyDescent="0.3">
      <c r="A17" s="159" t="s">
        <v>198</v>
      </c>
      <c r="B17" s="159" t="s">
        <v>199</v>
      </c>
      <c r="C17" s="159">
        <v>6</v>
      </c>
      <c r="D17" s="159">
        <v>4</v>
      </c>
      <c r="E17" s="159">
        <v>2</v>
      </c>
      <c r="F17" s="159">
        <v>2</v>
      </c>
      <c r="G17" s="159">
        <v>0</v>
      </c>
      <c r="H17" s="159" t="s">
        <v>151</v>
      </c>
      <c r="I17" s="159" t="s">
        <v>152</v>
      </c>
      <c r="J17" s="159">
        <f t="shared" ca="1" si="0"/>
        <v>2</v>
      </c>
      <c r="L17" s="144" t="s">
        <v>200</v>
      </c>
    </row>
    <row r="18" spans="1:12" x14ac:dyDescent="0.3">
      <c r="A18" s="159" t="s">
        <v>201</v>
      </c>
      <c r="B18" s="159" t="s">
        <v>202</v>
      </c>
      <c r="C18" s="159">
        <v>6</v>
      </c>
      <c r="D18" s="159">
        <v>4</v>
      </c>
      <c r="E18" s="159">
        <v>2</v>
      </c>
      <c r="F18" s="159">
        <v>0</v>
      </c>
      <c r="G18" s="159">
        <v>2</v>
      </c>
      <c r="H18" s="159" t="s">
        <v>151</v>
      </c>
      <c r="I18" s="159" t="s">
        <v>95</v>
      </c>
      <c r="J18" s="159">
        <f t="shared" ca="1" si="0"/>
        <v>2</v>
      </c>
    </row>
    <row r="19" spans="1:12" x14ac:dyDescent="0.3">
      <c r="A19" s="159" t="s">
        <v>203</v>
      </c>
      <c r="B19" s="159" t="s">
        <v>204</v>
      </c>
      <c r="C19" s="159">
        <v>6</v>
      </c>
      <c r="D19" s="159">
        <v>4</v>
      </c>
      <c r="E19" s="159">
        <v>2</v>
      </c>
      <c r="F19" s="159">
        <v>0</v>
      </c>
      <c r="G19" s="159">
        <v>2</v>
      </c>
      <c r="H19" s="159" t="s">
        <v>151</v>
      </c>
      <c r="I19" s="159" t="s">
        <v>166</v>
      </c>
      <c r="J19" s="159">
        <f t="shared" ca="1" si="0"/>
        <v>3</v>
      </c>
    </row>
    <row r="20" spans="1:12" x14ac:dyDescent="0.3">
      <c r="A20" s="159" t="s">
        <v>205</v>
      </c>
      <c r="B20" s="159" t="s">
        <v>206</v>
      </c>
      <c r="C20" s="159">
        <v>6</v>
      </c>
      <c r="D20" s="159">
        <v>4</v>
      </c>
      <c r="E20" s="159">
        <v>2</v>
      </c>
      <c r="F20" s="159">
        <v>0</v>
      </c>
      <c r="G20" s="159">
        <v>2</v>
      </c>
      <c r="H20" s="159" t="s">
        <v>151</v>
      </c>
      <c r="I20" s="159" t="s">
        <v>95</v>
      </c>
      <c r="J20" s="159">
        <f t="shared" ca="1" si="0"/>
        <v>2</v>
      </c>
    </row>
    <row r="21" spans="1:12" x14ac:dyDescent="0.3">
      <c r="A21" s="159" t="s">
        <v>207</v>
      </c>
      <c r="B21" s="159" t="s">
        <v>208</v>
      </c>
      <c r="C21" s="159">
        <v>6</v>
      </c>
      <c r="D21" s="159">
        <v>4</v>
      </c>
      <c r="E21" s="159">
        <v>3</v>
      </c>
      <c r="F21" s="159">
        <v>0</v>
      </c>
      <c r="G21" s="159">
        <v>1</v>
      </c>
      <c r="H21" s="159" t="s">
        <v>191</v>
      </c>
      <c r="I21" s="159" t="s">
        <v>152</v>
      </c>
      <c r="J21" s="159">
        <f t="shared" ca="1" si="0"/>
        <v>4</v>
      </c>
    </row>
    <row r="22" spans="1:12" x14ac:dyDescent="0.3">
      <c r="A22" s="159" t="s">
        <v>209</v>
      </c>
      <c r="B22" s="159" t="s">
        <v>210</v>
      </c>
      <c r="C22" s="159">
        <v>6</v>
      </c>
      <c r="D22" s="159">
        <v>4</v>
      </c>
      <c r="E22" s="159">
        <v>2</v>
      </c>
      <c r="F22" s="159">
        <v>0</v>
      </c>
      <c r="G22" s="159">
        <v>2</v>
      </c>
      <c r="H22" s="159" t="s">
        <v>151</v>
      </c>
      <c r="I22" s="159" t="s">
        <v>166</v>
      </c>
      <c r="J22" s="159">
        <f t="shared" ca="1" si="0"/>
        <v>4</v>
      </c>
    </row>
    <row r="23" spans="1:12" x14ac:dyDescent="0.3">
      <c r="A23" s="159" t="s">
        <v>211</v>
      </c>
      <c r="B23" s="159" t="s">
        <v>212</v>
      </c>
      <c r="C23" s="159">
        <v>6</v>
      </c>
      <c r="D23" s="159">
        <v>4</v>
      </c>
      <c r="E23" s="159">
        <v>2</v>
      </c>
      <c r="F23" s="159">
        <v>0</v>
      </c>
      <c r="G23" s="159">
        <v>2</v>
      </c>
      <c r="H23" s="159" t="s">
        <v>151</v>
      </c>
      <c r="I23" s="159" t="s">
        <v>95</v>
      </c>
      <c r="J23" s="159">
        <f t="shared" ca="1" si="0"/>
        <v>3</v>
      </c>
    </row>
    <row r="24" spans="1:12" x14ac:dyDescent="0.3">
      <c r="A24" s="159" t="s">
        <v>213</v>
      </c>
      <c r="B24" s="159" t="s">
        <v>214</v>
      </c>
      <c r="C24" s="159">
        <v>6</v>
      </c>
      <c r="D24" s="159">
        <v>4</v>
      </c>
      <c r="E24" s="159">
        <v>1</v>
      </c>
      <c r="F24" s="159">
        <v>0</v>
      </c>
      <c r="G24" s="159">
        <v>3</v>
      </c>
      <c r="H24" s="159" t="s">
        <v>151</v>
      </c>
      <c r="I24" s="159" t="s">
        <v>152</v>
      </c>
      <c r="J24" s="159">
        <f t="shared" ca="1" si="0"/>
        <v>0</v>
      </c>
    </row>
    <row r="25" spans="1:12" x14ac:dyDescent="0.3">
      <c r="A25" s="159" t="s">
        <v>215</v>
      </c>
      <c r="B25" s="159" t="s">
        <v>216</v>
      </c>
      <c r="C25" s="159">
        <v>6</v>
      </c>
      <c r="D25" s="159">
        <v>3</v>
      </c>
      <c r="E25" s="159">
        <v>1.5</v>
      </c>
      <c r="F25" s="159">
        <v>0</v>
      </c>
      <c r="G25" s="159">
        <v>1.5</v>
      </c>
      <c r="H25" s="159" t="s">
        <v>151</v>
      </c>
      <c r="I25" s="159" t="s">
        <v>152</v>
      </c>
      <c r="J25" s="159">
        <f t="shared" ca="1" si="0"/>
        <v>0</v>
      </c>
    </row>
    <row r="26" spans="1:12" x14ac:dyDescent="0.3">
      <c r="A26" s="159" t="s">
        <v>217</v>
      </c>
      <c r="B26" s="159" t="s">
        <v>218</v>
      </c>
      <c r="C26" s="159">
        <v>6</v>
      </c>
      <c r="D26" s="159">
        <v>4</v>
      </c>
      <c r="E26" s="159">
        <v>2</v>
      </c>
      <c r="F26" s="159">
        <v>0</v>
      </c>
      <c r="G26" s="159">
        <v>2</v>
      </c>
      <c r="H26" s="159" t="s">
        <v>151</v>
      </c>
      <c r="I26" s="159" t="s">
        <v>95</v>
      </c>
      <c r="J26" s="159">
        <f t="shared" ca="1" si="0"/>
        <v>5</v>
      </c>
    </row>
    <row r="27" spans="1:12" x14ac:dyDescent="0.3">
      <c r="A27" s="159" t="s">
        <v>219</v>
      </c>
      <c r="B27" s="159" t="s">
        <v>220</v>
      </c>
      <c r="C27" s="159">
        <v>6</v>
      </c>
      <c r="D27" s="159">
        <v>3</v>
      </c>
      <c r="E27" s="159">
        <v>1</v>
      </c>
      <c r="F27" s="159">
        <v>0</v>
      </c>
      <c r="G27" s="159">
        <v>2</v>
      </c>
      <c r="H27" s="159" t="s">
        <v>151</v>
      </c>
      <c r="I27" s="159" t="s">
        <v>152</v>
      </c>
      <c r="J27" s="159">
        <f t="shared" ca="1" si="0"/>
        <v>5</v>
      </c>
    </row>
    <row r="28" spans="1:12" x14ac:dyDescent="0.3">
      <c r="A28" s="159" t="s">
        <v>221</v>
      </c>
      <c r="B28" s="159" t="s">
        <v>222</v>
      </c>
      <c r="C28" s="159">
        <v>6</v>
      </c>
      <c r="D28" s="159">
        <v>4</v>
      </c>
      <c r="E28" s="159">
        <v>2</v>
      </c>
      <c r="F28" s="159">
        <v>0</v>
      </c>
      <c r="G28" s="159">
        <v>2</v>
      </c>
      <c r="H28" s="159" t="s">
        <v>151</v>
      </c>
      <c r="I28" s="159" t="s">
        <v>95</v>
      </c>
      <c r="J28" s="159">
        <f t="shared" ca="1" si="0"/>
        <v>0</v>
      </c>
    </row>
    <row r="29" spans="1:12" x14ac:dyDescent="0.3">
      <c r="A29" s="159" t="s">
        <v>223</v>
      </c>
      <c r="B29" s="159" t="s">
        <v>224</v>
      </c>
      <c r="C29" s="159">
        <v>6</v>
      </c>
      <c r="D29" s="159">
        <v>4</v>
      </c>
      <c r="E29" s="159">
        <v>2</v>
      </c>
      <c r="F29" s="159">
        <v>0</v>
      </c>
      <c r="G29" s="159">
        <v>2</v>
      </c>
      <c r="H29" s="159" t="s">
        <v>151</v>
      </c>
      <c r="I29" s="159" t="s">
        <v>166</v>
      </c>
      <c r="J29" s="159">
        <f t="shared" ca="1" si="0"/>
        <v>2</v>
      </c>
    </row>
    <row r="30" spans="1:12" x14ac:dyDescent="0.3">
      <c r="A30" s="159" t="s">
        <v>225</v>
      </c>
      <c r="B30" s="159" t="s">
        <v>226</v>
      </c>
      <c r="C30" s="159">
        <v>6</v>
      </c>
      <c r="D30" s="159">
        <v>6</v>
      </c>
      <c r="E30" s="159">
        <v>3</v>
      </c>
      <c r="F30" s="159">
        <v>0</v>
      </c>
      <c r="G30" s="159">
        <v>3</v>
      </c>
      <c r="H30" s="159" t="s">
        <v>151</v>
      </c>
      <c r="I30" s="159" t="s">
        <v>156</v>
      </c>
      <c r="J30" s="159">
        <f t="shared" ca="1" si="0"/>
        <v>3</v>
      </c>
    </row>
    <row r="31" spans="1:12" x14ac:dyDescent="0.3">
      <c r="A31" s="159" t="s">
        <v>227</v>
      </c>
      <c r="B31" s="159" t="s">
        <v>228</v>
      </c>
      <c r="C31" s="159">
        <v>6</v>
      </c>
      <c r="D31" s="159">
        <v>5</v>
      </c>
      <c r="E31" s="159">
        <v>0</v>
      </c>
      <c r="F31" s="159">
        <v>0</v>
      </c>
      <c r="G31" s="159">
        <v>5</v>
      </c>
      <c r="H31" s="159" t="s">
        <v>151</v>
      </c>
      <c r="I31" s="159" t="s">
        <v>170</v>
      </c>
      <c r="J31" s="159">
        <f t="shared" ca="1" si="0"/>
        <v>1</v>
      </c>
    </row>
    <row r="32" spans="1:12" x14ac:dyDescent="0.3">
      <c r="A32" s="159" t="s">
        <v>229</v>
      </c>
      <c r="B32" s="159" t="s">
        <v>230</v>
      </c>
      <c r="C32" s="159">
        <v>6</v>
      </c>
      <c r="D32" s="159">
        <v>4</v>
      </c>
      <c r="E32" s="159">
        <v>2</v>
      </c>
      <c r="F32" s="159">
        <v>2</v>
      </c>
      <c r="G32" s="159">
        <v>0</v>
      </c>
      <c r="H32" s="159" t="s">
        <v>151</v>
      </c>
      <c r="I32" s="159" t="s">
        <v>95</v>
      </c>
      <c r="J32" s="159">
        <f t="shared" ca="1" si="0"/>
        <v>0</v>
      </c>
    </row>
    <row r="33" spans="1:10" x14ac:dyDescent="0.3">
      <c r="A33" s="159" t="s">
        <v>231</v>
      </c>
      <c r="B33" s="159" t="s">
        <v>232</v>
      </c>
      <c r="C33" s="159">
        <v>6</v>
      </c>
      <c r="D33" s="159">
        <v>4</v>
      </c>
      <c r="E33" s="159">
        <v>1</v>
      </c>
      <c r="F33" s="159">
        <v>0</v>
      </c>
      <c r="G33" s="159">
        <v>3</v>
      </c>
      <c r="H33" s="159" t="s">
        <v>151</v>
      </c>
      <c r="I33" s="159" t="s">
        <v>156</v>
      </c>
      <c r="J33" s="159">
        <f t="shared" ca="1" si="0"/>
        <v>2</v>
      </c>
    </row>
    <row r="34" spans="1:10" x14ac:dyDescent="0.3">
      <c r="A34" s="159" t="s">
        <v>233</v>
      </c>
      <c r="B34" s="159" t="s">
        <v>234</v>
      </c>
      <c r="C34" s="159">
        <v>6</v>
      </c>
      <c r="D34" s="159">
        <v>4</v>
      </c>
      <c r="E34" s="159">
        <v>2</v>
      </c>
      <c r="F34" s="159">
        <v>0</v>
      </c>
      <c r="G34" s="159">
        <v>2</v>
      </c>
      <c r="H34" s="159" t="s">
        <v>151</v>
      </c>
      <c r="I34" s="159" t="s">
        <v>95</v>
      </c>
      <c r="J34" s="159">
        <f t="shared" ca="1" si="0"/>
        <v>3</v>
      </c>
    </row>
    <row r="35" spans="1:10" x14ac:dyDescent="0.3">
      <c r="A35" s="159" t="s">
        <v>235</v>
      </c>
      <c r="B35" s="159" t="s">
        <v>236</v>
      </c>
      <c r="C35" s="159">
        <v>6</v>
      </c>
      <c r="D35" s="159">
        <v>6</v>
      </c>
      <c r="E35" s="159">
        <v>3</v>
      </c>
      <c r="F35" s="159">
        <v>0</v>
      </c>
      <c r="G35" s="159">
        <v>3</v>
      </c>
      <c r="H35" s="159" t="s">
        <v>151</v>
      </c>
      <c r="I35" s="159" t="s">
        <v>170</v>
      </c>
      <c r="J35" s="159">
        <f t="shared" ca="1" si="0"/>
        <v>0</v>
      </c>
    </row>
    <row r="36" spans="1:10" x14ac:dyDescent="0.3">
      <c r="A36" s="159" t="s">
        <v>237</v>
      </c>
      <c r="B36" s="159" t="s">
        <v>238</v>
      </c>
      <c r="C36" s="159">
        <v>6</v>
      </c>
      <c r="D36" s="159">
        <v>4</v>
      </c>
      <c r="E36" s="159">
        <v>1</v>
      </c>
      <c r="F36" s="159">
        <v>0</v>
      </c>
      <c r="G36" s="159">
        <v>3</v>
      </c>
      <c r="H36" s="159" t="s">
        <v>151</v>
      </c>
      <c r="I36" s="159" t="s">
        <v>95</v>
      </c>
      <c r="J36" s="159">
        <f t="shared" ca="1" si="0"/>
        <v>2</v>
      </c>
    </row>
    <row r="37" spans="1:10" x14ac:dyDescent="0.3">
      <c r="A37" s="159" t="s">
        <v>239</v>
      </c>
      <c r="B37" s="159" t="s">
        <v>240</v>
      </c>
      <c r="C37" s="159">
        <v>6</v>
      </c>
      <c r="D37" s="159">
        <v>4</v>
      </c>
      <c r="E37" s="159">
        <v>3</v>
      </c>
      <c r="F37" s="159">
        <v>0</v>
      </c>
      <c r="G37" s="159">
        <v>1</v>
      </c>
      <c r="H37" s="159" t="s">
        <v>151</v>
      </c>
      <c r="I37" s="159" t="s">
        <v>166</v>
      </c>
      <c r="J37" s="159">
        <f t="shared" ca="1" si="0"/>
        <v>0</v>
      </c>
    </row>
    <row r="38" spans="1:10" x14ac:dyDescent="0.3">
      <c r="A38" s="159" t="s">
        <v>241</v>
      </c>
      <c r="B38" s="159" t="s">
        <v>242</v>
      </c>
      <c r="C38" s="159">
        <v>6</v>
      </c>
      <c r="D38" s="159">
        <v>4</v>
      </c>
      <c r="E38" s="159">
        <v>2</v>
      </c>
      <c r="F38" s="159">
        <v>0</v>
      </c>
      <c r="G38" s="159">
        <v>2</v>
      </c>
      <c r="H38" s="159" t="s">
        <v>151</v>
      </c>
      <c r="I38" s="159" t="s">
        <v>170</v>
      </c>
      <c r="J38" s="159">
        <f t="shared" ca="1" si="0"/>
        <v>4</v>
      </c>
    </row>
    <row r="39" spans="1:10" x14ac:dyDescent="0.3">
      <c r="A39" s="159" t="s">
        <v>243</v>
      </c>
      <c r="B39" s="159" t="s">
        <v>244</v>
      </c>
      <c r="C39" s="159">
        <v>6</v>
      </c>
      <c r="D39" s="159">
        <v>3</v>
      </c>
      <c r="E39" s="159">
        <v>1</v>
      </c>
      <c r="F39" s="159">
        <v>0</v>
      </c>
      <c r="G39" s="159">
        <v>2</v>
      </c>
      <c r="H39" s="159" t="s">
        <v>151</v>
      </c>
      <c r="I39" s="159" t="s">
        <v>166</v>
      </c>
      <c r="J39" s="159">
        <f t="shared" ca="1" si="0"/>
        <v>4</v>
      </c>
    </row>
    <row r="40" spans="1:10" ht="15" thickBot="1" x14ac:dyDescent="0.35">
      <c r="A40" s="159" t="s">
        <v>245</v>
      </c>
      <c r="B40" s="159" t="s">
        <v>246</v>
      </c>
      <c r="C40" s="160">
        <v>6</v>
      </c>
      <c r="D40" s="160">
        <v>6</v>
      </c>
      <c r="E40" s="160">
        <v>3</v>
      </c>
      <c r="F40" s="160">
        <v>0</v>
      </c>
      <c r="G40" s="160">
        <v>3</v>
      </c>
      <c r="H40" s="160" t="s">
        <v>151</v>
      </c>
      <c r="I40" s="160" t="s">
        <v>170</v>
      </c>
      <c r="J40" s="160">
        <f t="shared" ca="1" si="0"/>
        <v>2</v>
      </c>
    </row>
    <row r="41" spans="1:10" ht="72.599999999999994" thickBot="1" x14ac:dyDescent="0.35">
      <c r="A41" s="159"/>
      <c r="B41" s="161"/>
      <c r="C41" s="162">
        <f>SUM(C2:C40)</f>
        <v>204</v>
      </c>
      <c r="D41" s="163"/>
      <c r="E41" s="163"/>
      <c r="F41" s="163"/>
      <c r="G41" s="163"/>
      <c r="H41" s="163"/>
      <c r="I41" s="164" t="s">
        <v>247</v>
      </c>
      <c r="J41" s="165">
        <f ca="1">_xlfn.MODE.SNGL(J2:J40)</f>
        <v>3</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660033"/>
  </sheetPr>
  <dimension ref="C3"/>
  <sheetViews>
    <sheetView showGridLines="0" showRowColHeaders="0" zoomScale="385" zoomScaleNormal="385" workbookViewId="0">
      <selection activeCell="D3" sqref="D3"/>
    </sheetView>
  </sheetViews>
  <sheetFormatPr defaultColWidth="9.109375" defaultRowHeight="14.4" x14ac:dyDescent="0.3"/>
  <cols>
    <col min="1" max="16384" width="9.109375" style="144"/>
  </cols>
  <sheetData>
    <row r="3" spans="3:3" x14ac:dyDescent="0.3">
      <c r="C3" s="144" t="s">
        <v>248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B1:O26"/>
  <sheetViews>
    <sheetView zoomScale="85" zoomScaleNormal="85" workbookViewId="0">
      <pane ySplit="1" topLeftCell="A2" activePane="bottomLeft" state="frozen"/>
      <selection activeCell="D3" sqref="D3"/>
      <selection pane="bottomLeft" activeCell="R6" sqref="R6"/>
    </sheetView>
  </sheetViews>
  <sheetFormatPr defaultColWidth="9.109375" defaultRowHeight="15" x14ac:dyDescent="0.25"/>
  <cols>
    <col min="1" max="1" width="9" style="166" customWidth="1"/>
    <col min="2" max="3" width="6.6640625" style="169" customWidth="1"/>
    <col min="4" max="5" width="7" style="169" customWidth="1"/>
    <col min="6" max="6" width="7.6640625" style="166" customWidth="1"/>
    <col min="7" max="17" width="5.5546875" style="166" customWidth="1"/>
    <col min="18" max="16384" width="9.109375" style="166"/>
  </cols>
  <sheetData>
    <row r="1" spans="2:15" s="168" customFormat="1" ht="21" customHeight="1" x14ac:dyDescent="0.3">
      <c r="B1" s="210"/>
      <c r="C1" s="210"/>
      <c r="D1" s="210"/>
      <c r="E1" s="210"/>
      <c r="F1" s="167"/>
    </row>
    <row r="2" spans="2:15" ht="15.6" thickBot="1" x14ac:dyDescent="0.3"/>
    <row r="3" spans="2:15" x14ac:dyDescent="0.25">
      <c r="G3" s="170" t="s">
        <v>92</v>
      </c>
      <c r="H3" s="171">
        <v>5</v>
      </c>
      <c r="I3" s="172">
        <v>6</v>
      </c>
      <c r="J3" s="172">
        <v>4</v>
      </c>
      <c r="K3" s="172">
        <v>8</v>
      </c>
      <c r="L3" s="172">
        <v>7</v>
      </c>
      <c r="M3" s="172">
        <v>5</v>
      </c>
      <c r="N3" s="169"/>
      <c r="O3" s="169"/>
    </row>
    <row r="4" spans="2:15" ht="15.6" thickBot="1" x14ac:dyDescent="0.3">
      <c r="G4" s="173" t="s">
        <v>93</v>
      </c>
      <c r="H4" s="171">
        <v>4</v>
      </c>
      <c r="I4" s="172">
        <v>3</v>
      </c>
      <c r="J4" s="172">
        <v>3</v>
      </c>
      <c r="K4" s="172">
        <v>5</v>
      </c>
      <c r="L4" s="172">
        <v>3</v>
      </c>
      <c r="M4" s="172">
        <v>5</v>
      </c>
      <c r="N4" s="169"/>
      <c r="O4" s="169"/>
    </row>
    <row r="5" spans="2:15" ht="16.2" thickBot="1" x14ac:dyDescent="0.35">
      <c r="B5" s="174" t="s">
        <v>92</v>
      </c>
      <c r="C5" s="175" t="s">
        <v>93</v>
      </c>
      <c r="D5" s="176" t="s">
        <v>95</v>
      </c>
      <c r="E5" s="177" t="s">
        <v>249</v>
      </c>
      <c r="G5" s="178" t="s">
        <v>95</v>
      </c>
      <c r="H5" s="179">
        <f>H3*H4</f>
        <v>20</v>
      </c>
      <c r="I5" s="179">
        <f t="shared" ref="I5:M5" si="0">I3*I4</f>
        <v>18</v>
      </c>
      <c r="J5" s="179">
        <f t="shared" si="0"/>
        <v>12</v>
      </c>
      <c r="K5" s="179">
        <f t="shared" si="0"/>
        <v>40</v>
      </c>
      <c r="L5" s="179">
        <f t="shared" si="0"/>
        <v>21</v>
      </c>
      <c r="M5" s="179">
        <f t="shared" si="0"/>
        <v>25</v>
      </c>
      <c r="N5" s="169"/>
      <c r="O5" s="169"/>
    </row>
    <row r="6" spans="2:15" ht="16.2" thickBot="1" x14ac:dyDescent="0.35">
      <c r="B6" s="180">
        <v>5</v>
      </c>
      <c r="C6" s="180">
        <v>4</v>
      </c>
      <c r="D6" s="179">
        <f>B6*C6</f>
        <v>20</v>
      </c>
      <c r="E6" s="179">
        <f>2*(B6+C6)</f>
        <v>18</v>
      </c>
      <c r="G6" s="181" t="s">
        <v>249</v>
      </c>
      <c r="H6" s="179">
        <f>H4*H5</f>
        <v>80</v>
      </c>
      <c r="I6" s="179">
        <f t="shared" ref="I6:M6" si="1">I4*I5</f>
        <v>54</v>
      </c>
      <c r="J6" s="179">
        <f t="shared" si="1"/>
        <v>36</v>
      </c>
      <c r="K6" s="179">
        <f t="shared" si="1"/>
        <v>200</v>
      </c>
      <c r="L6" s="179">
        <f t="shared" si="1"/>
        <v>63</v>
      </c>
      <c r="M6" s="179">
        <f t="shared" si="1"/>
        <v>125</v>
      </c>
      <c r="N6" s="169"/>
      <c r="O6" s="169"/>
    </row>
    <row r="7" spans="2:15" ht="15.6" x14ac:dyDescent="0.3">
      <c r="B7" s="172">
        <v>6</v>
      </c>
      <c r="C7" s="172">
        <v>3</v>
      </c>
      <c r="D7" s="179">
        <f t="shared" ref="D7:D11" si="2">B7*C7</f>
        <v>18</v>
      </c>
      <c r="E7" s="179">
        <f t="shared" ref="E7:E11" si="3">2*(B7+C7)</f>
        <v>18</v>
      </c>
    </row>
    <row r="8" spans="2:15" ht="15.6" x14ac:dyDescent="0.3">
      <c r="B8" s="172">
        <v>4</v>
      </c>
      <c r="C8" s="172">
        <v>3</v>
      </c>
      <c r="D8" s="179">
        <f t="shared" si="2"/>
        <v>12</v>
      </c>
      <c r="E8" s="179">
        <f t="shared" si="3"/>
        <v>14</v>
      </c>
    </row>
    <row r="9" spans="2:15" ht="15.6" x14ac:dyDescent="0.3">
      <c r="B9" s="172">
        <v>8</v>
      </c>
      <c r="C9" s="172">
        <v>5</v>
      </c>
      <c r="D9" s="179">
        <f t="shared" si="2"/>
        <v>40</v>
      </c>
      <c r="E9" s="179">
        <f t="shared" si="3"/>
        <v>26</v>
      </c>
    </row>
    <row r="10" spans="2:15" ht="15.6" x14ac:dyDescent="0.3">
      <c r="B10" s="172">
        <v>7</v>
      </c>
      <c r="C10" s="172">
        <v>3</v>
      </c>
      <c r="D10" s="179">
        <f t="shared" si="2"/>
        <v>21</v>
      </c>
      <c r="E10" s="179">
        <f t="shared" si="3"/>
        <v>20</v>
      </c>
    </row>
    <row r="11" spans="2:15" ht="15.6" x14ac:dyDescent="0.3">
      <c r="B11" s="172">
        <v>5</v>
      </c>
      <c r="C11" s="172">
        <v>5</v>
      </c>
      <c r="D11" s="179">
        <f t="shared" si="2"/>
        <v>25</v>
      </c>
      <c r="E11" s="179">
        <f t="shared" si="3"/>
        <v>20</v>
      </c>
    </row>
    <row r="23" spans="3:4" ht="15.6" x14ac:dyDescent="0.3">
      <c r="C23" s="182" t="s">
        <v>253</v>
      </c>
    </row>
    <row r="24" spans="3:4" ht="15.6" x14ac:dyDescent="0.3">
      <c r="D24" s="183" t="s">
        <v>250</v>
      </c>
    </row>
    <row r="25" spans="3:4" ht="15.6" x14ac:dyDescent="0.3">
      <c r="D25" s="183" t="s">
        <v>251</v>
      </c>
    </row>
    <row r="26" spans="3:4" ht="15.6" x14ac:dyDescent="0.3">
      <c r="D26" s="183" t="s">
        <v>252</v>
      </c>
    </row>
  </sheetData>
  <mergeCells count="2">
    <mergeCell ref="B1:C1"/>
    <mergeCell ref="D1:E1"/>
  </mergeCells>
  <pageMargins left="0.75" right="0.75" top="1" bottom="1" header="0.5" footer="0.5"/>
  <pageSetup paperSize="9"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O29"/>
  <sheetViews>
    <sheetView topLeftCell="A10" zoomScale="85" zoomScaleNormal="85" workbookViewId="0">
      <selection activeCell="E6" sqref="E6"/>
    </sheetView>
  </sheetViews>
  <sheetFormatPr defaultColWidth="8.88671875" defaultRowHeight="25.5" customHeight="1" x14ac:dyDescent="0.25"/>
  <cols>
    <col min="1" max="1" width="4.88671875" style="4" customWidth="1"/>
    <col min="2" max="2" width="24" style="4" customWidth="1"/>
    <col min="3" max="3" width="17" style="4" customWidth="1"/>
    <col min="4" max="6" width="16.44140625" style="4" customWidth="1"/>
    <col min="7" max="7" width="8.88671875" style="4" customWidth="1"/>
    <col min="8" max="8" width="12" style="4" customWidth="1"/>
    <col min="9" max="11" width="8.88671875" style="4"/>
    <col min="12" max="12" width="32" style="4" customWidth="1"/>
    <col min="13" max="14" width="8.88671875" style="4"/>
    <col min="15" max="15" width="13.109375" style="4" customWidth="1"/>
    <col min="16" max="16384" width="8.88671875" style="4"/>
  </cols>
  <sheetData>
    <row r="1" spans="1:15" s="1" customFormat="1" ht="21.75" customHeight="1" x14ac:dyDescent="0.3">
      <c r="B1" s="2"/>
      <c r="C1" s="3"/>
      <c r="D1" s="3"/>
      <c r="E1" s="3"/>
      <c r="F1" s="2"/>
    </row>
    <row r="2" spans="1:15" ht="25.5" customHeight="1" x14ac:dyDescent="0.4">
      <c r="B2" s="5" t="s">
        <v>0</v>
      </c>
    </row>
    <row r="3" spans="1:15" ht="25.5" customHeight="1" x14ac:dyDescent="0.3">
      <c r="B3" s="6" t="s">
        <v>1</v>
      </c>
    </row>
    <row r="4" spans="1:15" ht="18.75" customHeight="1" x14ac:dyDescent="0.3">
      <c r="B4" s="7" t="s">
        <v>2</v>
      </c>
      <c r="C4" s="8">
        <v>13</v>
      </c>
      <c r="D4" s="8">
        <v>-745.625</v>
      </c>
      <c r="E4" s="9">
        <f>C4^13</f>
        <v>302875106592253</v>
      </c>
      <c r="L4" s="4">
        <v>147875</v>
      </c>
    </row>
    <row r="5" spans="1:15" ht="18.75" customHeight="1" x14ac:dyDescent="0.25">
      <c r="B5" s="10" t="s">
        <v>3</v>
      </c>
      <c r="C5" s="8" t="s">
        <v>4</v>
      </c>
      <c r="D5" s="8" t="s">
        <v>5</v>
      </c>
      <c r="E5" s="8" t="str">
        <f>LEFT(C5, 1) &amp; ". " &amp; D5</f>
        <v>P. Kask</v>
      </c>
      <c r="L5" s="4" t="s">
        <v>6</v>
      </c>
    </row>
    <row r="6" spans="1:15" ht="18.75" customHeight="1" x14ac:dyDescent="0.25">
      <c r="B6" s="10" t="s">
        <v>7</v>
      </c>
      <c r="C6" s="11">
        <f ca="1">NOW()</f>
        <v>45305.745981250002</v>
      </c>
      <c r="D6" s="12">
        <f ca="1">TODAY()</f>
        <v>45305</v>
      </c>
      <c r="E6" s="13">
        <f ca="1">NOW()</f>
        <v>45305.745981250002</v>
      </c>
      <c r="L6" s="4">
        <v>369.23</v>
      </c>
    </row>
    <row r="7" spans="1:15" ht="18.75" customHeight="1" x14ac:dyDescent="0.25">
      <c r="B7" s="10" t="s">
        <v>8</v>
      </c>
      <c r="C7" s="8" t="b">
        <v>1</v>
      </c>
      <c r="D7" s="8" t="b">
        <v>0</v>
      </c>
      <c r="E7" s="8" t="b">
        <f>"mees" &gt; "naine"</f>
        <v>0</v>
      </c>
      <c r="L7" s="4" t="s">
        <v>9</v>
      </c>
    </row>
    <row r="8" spans="1:15" ht="11.25" customHeight="1" x14ac:dyDescent="0.25"/>
    <row r="9" spans="1:15" s="1" customFormat="1" ht="18.75" customHeight="1" x14ac:dyDescent="0.3">
      <c r="A9" s="14"/>
    </row>
    <row r="10" spans="1:15" s="1" customFormat="1" ht="18.75" customHeight="1" x14ac:dyDescent="0.3">
      <c r="A10" s="15"/>
      <c r="L10" s="1">
        <f ca="1">TODAY()</f>
        <v>45305</v>
      </c>
      <c r="O10" s="1">
        <v>69.36</v>
      </c>
    </row>
    <row r="11" spans="1:15" s="1" customFormat="1" ht="18.75" customHeight="1" x14ac:dyDescent="0.3">
      <c r="A11" s="14"/>
    </row>
    <row r="12" spans="1:15" s="1" customFormat="1" ht="18.75" customHeight="1" x14ac:dyDescent="0.3">
      <c r="A12" s="14"/>
      <c r="L12" s="16">
        <v>1</v>
      </c>
    </row>
    <row r="13" spans="1:15" s="1" customFormat="1" ht="18.75" customHeight="1" x14ac:dyDescent="0.3">
      <c r="A13" s="14"/>
    </row>
    <row r="14" spans="1:15" s="1" customFormat="1" ht="18.75" customHeight="1" x14ac:dyDescent="0.3">
      <c r="A14" s="14"/>
    </row>
    <row r="15" spans="1:15" s="1" customFormat="1" ht="18.75" customHeight="1" x14ac:dyDescent="0.3">
      <c r="A15" s="14"/>
    </row>
    <row r="16" spans="1:15" s="1" customFormat="1" ht="18.75" customHeight="1" x14ac:dyDescent="0.3">
      <c r="A16" s="14"/>
    </row>
    <row r="17" spans="1:6" s="1" customFormat="1" ht="18.75" customHeight="1" x14ac:dyDescent="0.3">
      <c r="A17" s="14"/>
    </row>
    <row r="18" spans="1:6" s="1" customFormat="1" ht="18.75" customHeight="1" x14ac:dyDescent="0.3">
      <c r="A18" s="14"/>
    </row>
    <row r="19" spans="1:6" s="1" customFormat="1" ht="18.75" customHeight="1" x14ac:dyDescent="0.3">
      <c r="A19" s="14"/>
    </row>
    <row r="20" spans="1:6" s="1" customFormat="1" ht="18.75" customHeight="1" x14ac:dyDescent="0.3">
      <c r="A20" s="14"/>
    </row>
    <row r="21" spans="1:6" s="1" customFormat="1" ht="18.75" customHeight="1" x14ac:dyDescent="0.3">
      <c r="A21" s="14"/>
    </row>
    <row r="22" spans="1:6" ht="25.5" customHeight="1" thickBot="1" x14ac:dyDescent="0.55000000000000004">
      <c r="B22" s="17" t="s">
        <v>10</v>
      </c>
    </row>
    <row r="23" spans="1:6" s="1" customFormat="1" ht="18" customHeight="1" x14ac:dyDescent="0.3">
      <c r="B23" s="187" t="s">
        <v>11</v>
      </c>
      <c r="C23" s="189" t="s">
        <v>12</v>
      </c>
      <c r="D23" s="190"/>
      <c r="E23" s="191" t="s">
        <v>13</v>
      </c>
      <c r="F23" s="192"/>
    </row>
    <row r="24" spans="1:6" s="1" customFormat="1" ht="18" customHeight="1" thickBot="1" x14ac:dyDescent="0.35">
      <c r="B24" s="188"/>
      <c r="C24" s="18" t="s">
        <v>14</v>
      </c>
      <c r="D24" s="19" t="s">
        <v>15</v>
      </c>
      <c r="E24" s="20" t="s">
        <v>14</v>
      </c>
      <c r="F24" s="19" t="s">
        <v>15</v>
      </c>
    </row>
    <row r="25" spans="1:6" s="1" customFormat="1" ht="18" customHeight="1" x14ac:dyDescent="0.3">
      <c r="B25" s="21" t="s">
        <v>16</v>
      </c>
      <c r="C25" s="22" t="s">
        <v>17</v>
      </c>
      <c r="D25" s="23" t="s">
        <v>18</v>
      </c>
      <c r="E25" s="24" t="s">
        <v>19</v>
      </c>
      <c r="F25" s="23" t="s">
        <v>20</v>
      </c>
    </row>
    <row r="26" spans="1:6" s="1" customFormat="1" ht="18" customHeight="1" x14ac:dyDescent="0.3">
      <c r="B26" s="25" t="s">
        <v>21</v>
      </c>
      <c r="C26" s="26" t="s">
        <v>19</v>
      </c>
      <c r="D26" s="27" t="s">
        <v>22</v>
      </c>
      <c r="E26" s="28" t="s">
        <v>23</v>
      </c>
      <c r="F26" s="29" t="s">
        <v>24</v>
      </c>
    </row>
    <row r="27" spans="1:6" s="1" customFormat="1" ht="18" customHeight="1" x14ac:dyDescent="0.3">
      <c r="B27" s="25" t="s">
        <v>25</v>
      </c>
      <c r="C27" s="26" t="s">
        <v>26</v>
      </c>
      <c r="D27" s="30" t="s">
        <v>27</v>
      </c>
      <c r="E27" s="28" t="s">
        <v>26</v>
      </c>
      <c r="F27" s="30" t="s">
        <v>28</v>
      </c>
    </row>
    <row r="28" spans="1:6" s="1" customFormat="1" ht="18" customHeight="1" thickBot="1" x14ac:dyDescent="0.35">
      <c r="B28" s="31" t="s">
        <v>29</v>
      </c>
      <c r="C28" s="32" t="s">
        <v>30</v>
      </c>
      <c r="D28" s="19" t="s">
        <v>31</v>
      </c>
      <c r="E28" s="33" t="s">
        <v>17</v>
      </c>
      <c r="F28" s="19" t="s">
        <v>32</v>
      </c>
    </row>
    <row r="29" spans="1:6" ht="25.5" customHeight="1" x14ac:dyDescent="0.25">
      <c r="B29" s="34" t="s">
        <v>33</v>
      </c>
    </row>
  </sheetData>
  <mergeCells count="3">
    <mergeCell ref="B23:B24"/>
    <mergeCell ref="C23:D23"/>
    <mergeCell ref="E23:F23"/>
  </mergeCells>
  <hyperlinks>
    <hyperlink ref="B4" location="Arvud!A1" display=" - arvud " xr:uid="{00000000-0004-0000-0100-000000000000}"/>
  </hyperlinks>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K23"/>
  <sheetViews>
    <sheetView tabSelected="1" topLeftCell="A13" zoomScale="85" zoomScaleNormal="85" workbookViewId="0">
      <selection activeCell="G37" sqref="G37"/>
    </sheetView>
  </sheetViews>
  <sheetFormatPr defaultColWidth="13.6640625" defaultRowHeight="15" x14ac:dyDescent="0.25"/>
  <cols>
    <col min="1" max="1" width="7.5546875" style="4" customWidth="1"/>
    <col min="2" max="2" width="14.5546875" style="4" customWidth="1"/>
    <col min="3" max="5" width="19.44140625" style="4" customWidth="1"/>
    <col min="6" max="6" width="11.6640625" style="4" customWidth="1"/>
    <col min="7" max="8" width="8.109375" style="4" customWidth="1"/>
    <col min="9" max="9" width="10.44140625" style="4" bestFit="1" customWidth="1"/>
    <col min="10" max="10" width="10.109375" style="4" customWidth="1"/>
    <col min="11" max="11" width="10.44140625" style="4" bestFit="1" customWidth="1"/>
    <col min="12" max="16" width="8.109375" style="4" customWidth="1"/>
    <col min="17" max="16384" width="13.6640625" style="4"/>
  </cols>
  <sheetData>
    <row r="1" spans="1:10" s="1" customFormat="1" ht="24" customHeight="1" x14ac:dyDescent="0.3">
      <c r="A1" s="2"/>
      <c r="B1" s="35"/>
      <c r="C1" s="3"/>
      <c r="D1" s="3"/>
      <c r="E1" s="3"/>
    </row>
    <row r="2" spans="1:10" ht="15.6" x14ac:dyDescent="0.3">
      <c r="E2" s="36"/>
    </row>
    <row r="3" spans="1:10" ht="15.6" x14ac:dyDescent="0.3">
      <c r="E3" s="36"/>
    </row>
    <row r="5" spans="1:10" x14ac:dyDescent="0.25">
      <c r="H5" s="4">
        <v>3</v>
      </c>
    </row>
    <row r="6" spans="1:10" x14ac:dyDescent="0.25">
      <c r="H6" s="4">
        <f>H5+2</f>
        <v>5</v>
      </c>
      <c r="I6" s="4" t="str">
        <f ca="1">_xlfn.FORMULATEXT(H6)</f>
        <v>=H5+2</v>
      </c>
    </row>
    <row r="13" spans="1:10" x14ac:dyDescent="0.25">
      <c r="I13" s="4">
        <f>3^2</f>
        <v>9</v>
      </c>
      <c r="J13" s="4" t="str">
        <f ca="1">_xlfn.FORMULATEXT(I13)</f>
        <v>=3^2</v>
      </c>
    </row>
    <row r="14" spans="1:10" x14ac:dyDescent="0.25">
      <c r="I14" s="4">
        <f>2^3</f>
        <v>8</v>
      </c>
      <c r="J14" s="4" t="str">
        <f ca="1">_xlfn.FORMULATEXT(I14)</f>
        <v>=2^3</v>
      </c>
    </row>
    <row r="18" spans="10:11" x14ac:dyDescent="0.25">
      <c r="J18" s="37">
        <v>0.18</v>
      </c>
    </row>
    <row r="21" spans="10:11" x14ac:dyDescent="0.25">
      <c r="J21" s="4" t="s">
        <v>34</v>
      </c>
    </row>
    <row r="22" spans="10:11" x14ac:dyDescent="0.25">
      <c r="J22" s="4" t="s">
        <v>35</v>
      </c>
    </row>
    <row r="23" spans="10:11" x14ac:dyDescent="0.25">
      <c r="J23" s="4" t="str">
        <f>J21&amp;" " &amp; J22</f>
        <v>aaa bbb</v>
      </c>
      <c r="K23" s="4" t="str">
        <f ca="1">_xlfn.FORMULATEXT(J23)</f>
        <v>=J21&amp;" " &amp; J22</v>
      </c>
    </row>
  </sheetData>
  <pageMargins left="0.75" right="0.75" top="1" bottom="1" header="0.5" footer="0.5"/>
  <pageSetup paperSize="9" orientation="portrait" horizontalDpi="300" verticalDpi="300" r:id="rId1"/>
  <headerFooter alignWithMargins="0"/>
  <drawing r:id="rId2"/>
  <legacyDrawing r:id="rId3"/>
  <oleObjects>
    <mc:AlternateContent xmlns:mc="http://schemas.openxmlformats.org/markup-compatibility/2006">
      <mc:Choice Requires="x14">
        <oleObject progId="Equation.3" shapeId="2049" r:id="rId4">
          <objectPr defaultSize="0" autoPict="0" r:id="rId5">
            <anchor moveWithCells="1" sizeWithCells="1">
              <from>
                <xdr:col>0</xdr:col>
                <xdr:colOff>7620</xdr:colOff>
                <xdr:row>34</xdr:row>
                <xdr:rowOff>0</xdr:rowOff>
              </from>
              <to>
                <xdr:col>2</xdr:col>
                <xdr:colOff>1143000</xdr:colOff>
                <xdr:row>38</xdr:row>
                <xdr:rowOff>60960</xdr:rowOff>
              </to>
            </anchor>
          </objectPr>
        </oleObject>
      </mc:Choice>
      <mc:Fallback>
        <oleObject progId="Equation.3" shapeId="2049"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I21"/>
  <sheetViews>
    <sheetView zoomScale="70" zoomScaleNormal="70" workbookViewId="0">
      <selection activeCell="H24" sqref="H24"/>
    </sheetView>
  </sheetViews>
  <sheetFormatPr defaultColWidth="13.6640625" defaultRowHeight="15" x14ac:dyDescent="0.25"/>
  <cols>
    <col min="1" max="1" width="7.88671875" style="4" customWidth="1"/>
    <col min="2" max="2" width="14.5546875" style="4" customWidth="1"/>
    <col min="3" max="5" width="19.44140625" style="4" customWidth="1"/>
    <col min="6" max="7" width="9.5546875" style="4" customWidth="1"/>
    <col min="8" max="8" width="23.5546875" style="4" customWidth="1"/>
    <col min="9" max="25" width="9.5546875" style="4" customWidth="1"/>
    <col min="26" max="16384" width="13.6640625" style="4"/>
  </cols>
  <sheetData>
    <row r="1" spans="1:9" s="1" customFormat="1" ht="24" customHeight="1" x14ac:dyDescent="0.3">
      <c r="A1" s="2"/>
      <c r="B1" s="35"/>
      <c r="C1" s="38"/>
      <c r="D1" s="38"/>
      <c r="E1" s="3"/>
    </row>
    <row r="2" spans="1:9" ht="15.6" x14ac:dyDescent="0.3">
      <c r="C2" s="38"/>
      <c r="D2" s="38"/>
      <c r="F2" s="193"/>
      <c r="G2" s="193"/>
    </row>
    <row r="5" spans="1:9" x14ac:dyDescent="0.25">
      <c r="H5" s="4">
        <f ca="1">NOW()</f>
        <v>45305.745981250002</v>
      </c>
    </row>
    <row r="9" spans="1:9" x14ac:dyDescent="0.25">
      <c r="H9" s="4">
        <v>698.36500000000001</v>
      </c>
    </row>
    <row r="11" spans="1:9" x14ac:dyDescent="0.25">
      <c r="H11" s="4">
        <f>ROUND(H9,2)</f>
        <v>698.37</v>
      </c>
      <c r="I11" s="4" t="str">
        <f ca="1">_xlfn.FORMULATEXT(H11)</f>
        <v>=ROUND(H9;2)</v>
      </c>
    </row>
    <row r="17" spans="8:8" x14ac:dyDescent="0.25">
      <c r="H17" s="4">
        <v>6</v>
      </c>
    </row>
    <row r="18" spans="8:8" x14ac:dyDescent="0.25">
      <c r="H18" s="4">
        <v>8</v>
      </c>
    </row>
    <row r="19" spans="8:8" x14ac:dyDescent="0.25">
      <c r="H19" s="4">
        <v>5</v>
      </c>
    </row>
    <row r="20" spans="8:8" x14ac:dyDescent="0.25">
      <c r="H20" s="4">
        <v>5</v>
      </c>
    </row>
    <row r="21" spans="8:8" x14ac:dyDescent="0.25">
      <c r="H21" s="4">
        <v>5</v>
      </c>
    </row>
  </sheetData>
  <mergeCells count="1">
    <mergeCell ref="F2:G2"/>
  </mergeCells>
  <pageMargins left="0.75" right="0.75" top="1" bottom="1" header="0.5" footer="0.5"/>
  <pageSetup paperSize="9" orientation="portrait" horizontalDpi="300" verticalDpi="300" r:id="rId1"/>
  <headerFooter alignWithMargins="0"/>
  <drawing r:id="rId2"/>
  <legacyDrawing r:id="rId3"/>
  <oleObjects>
    <mc:AlternateContent xmlns:mc="http://schemas.openxmlformats.org/markup-compatibility/2006">
      <mc:Choice Requires="x14">
        <oleObject progId="Equation.3" shapeId="3073" r:id="rId4">
          <objectPr defaultSize="0" autoPict="0" r:id="rId5">
            <anchor moveWithCells="1">
              <from>
                <xdr:col>2</xdr:col>
                <xdr:colOff>419100</xdr:colOff>
                <xdr:row>33</xdr:row>
                <xdr:rowOff>7620</xdr:rowOff>
              </from>
              <to>
                <xdr:col>3</xdr:col>
                <xdr:colOff>899160</xdr:colOff>
                <xdr:row>35</xdr:row>
                <xdr:rowOff>83820</xdr:rowOff>
              </to>
            </anchor>
          </objectPr>
        </oleObject>
      </mc:Choice>
      <mc:Fallback>
        <oleObject progId="Equation.3" shapeId="3073" r:id="rId4"/>
      </mc:Fallback>
    </mc:AlternateContent>
    <mc:AlternateContent xmlns:mc="http://schemas.openxmlformats.org/markup-compatibility/2006">
      <mc:Choice Requires="x14">
        <oleObject progId="Equation.3" shapeId="3074" r:id="rId6">
          <objectPr defaultSize="0" autoPict="0" r:id="rId7">
            <anchor moveWithCells="1">
              <from>
                <xdr:col>0</xdr:col>
                <xdr:colOff>190500</xdr:colOff>
                <xdr:row>36</xdr:row>
                <xdr:rowOff>22860</xdr:rowOff>
              </from>
              <to>
                <xdr:col>5</xdr:col>
                <xdr:colOff>68580</xdr:colOff>
                <xdr:row>37</xdr:row>
                <xdr:rowOff>60960</xdr:rowOff>
              </to>
            </anchor>
          </objectPr>
        </oleObject>
      </mc:Choice>
      <mc:Fallback>
        <oleObject progId="Equation.3" shapeId="3074" r:id="rId6"/>
      </mc:Fallback>
    </mc:AlternateContent>
    <mc:AlternateContent xmlns:mc="http://schemas.openxmlformats.org/markup-compatibility/2006">
      <mc:Choice Requires="x14">
        <oleObject progId="Equation.3" shapeId="3075" r:id="rId8">
          <objectPr defaultSize="0" autoPict="0" r:id="rId9">
            <anchor moveWithCells="1">
              <from>
                <xdr:col>0</xdr:col>
                <xdr:colOff>190500</xdr:colOff>
                <xdr:row>38</xdr:row>
                <xdr:rowOff>22860</xdr:rowOff>
              </from>
              <to>
                <xdr:col>4</xdr:col>
                <xdr:colOff>449580</xdr:colOff>
                <xdr:row>39</xdr:row>
                <xdr:rowOff>114300</xdr:rowOff>
              </to>
            </anchor>
          </objectPr>
        </oleObject>
      </mc:Choice>
      <mc:Fallback>
        <oleObject progId="Equation.3" shapeId="3075" r:id="rId8"/>
      </mc:Fallback>
    </mc:AlternateContent>
    <mc:AlternateContent xmlns:mc="http://schemas.openxmlformats.org/markup-compatibility/2006">
      <mc:Choice Requires="x14">
        <oleObject progId="Equation.3" shapeId="3076" r:id="rId10">
          <objectPr defaultSize="0" autoPict="0" r:id="rId11">
            <anchor moveWithCells="1">
              <from>
                <xdr:col>0</xdr:col>
                <xdr:colOff>190500</xdr:colOff>
                <xdr:row>40</xdr:row>
                <xdr:rowOff>60960</xdr:rowOff>
              </from>
              <to>
                <xdr:col>3</xdr:col>
                <xdr:colOff>327660</xdr:colOff>
                <xdr:row>42</xdr:row>
                <xdr:rowOff>114300</xdr:rowOff>
              </to>
            </anchor>
          </objectPr>
        </oleObject>
      </mc:Choice>
      <mc:Fallback>
        <oleObject progId="Equation.3" shapeId="3076" r:id="rId10"/>
      </mc:Fallback>
    </mc:AlternateContent>
    <mc:AlternateContent xmlns:mc="http://schemas.openxmlformats.org/markup-compatibility/2006">
      <mc:Choice Requires="x14">
        <oleObject progId="Equation.3" shapeId="3077" r:id="rId12">
          <objectPr defaultSize="0" autoPict="0" r:id="rId13">
            <anchor moveWithCells="1">
              <from>
                <xdr:col>0</xdr:col>
                <xdr:colOff>190500</xdr:colOff>
                <xdr:row>29</xdr:row>
                <xdr:rowOff>144780</xdr:rowOff>
              </from>
              <to>
                <xdr:col>2</xdr:col>
                <xdr:colOff>952500</xdr:colOff>
                <xdr:row>32</xdr:row>
                <xdr:rowOff>114300</xdr:rowOff>
              </to>
            </anchor>
          </objectPr>
        </oleObject>
      </mc:Choice>
      <mc:Fallback>
        <oleObject progId="Equation.3" shapeId="3077" r:id="rId12"/>
      </mc:Fallback>
    </mc:AlternateContent>
    <mc:AlternateContent xmlns:mc="http://schemas.openxmlformats.org/markup-compatibility/2006">
      <mc:Choice Requires="x14">
        <oleObject progId="Equation.3" shapeId="3078" r:id="rId14">
          <objectPr defaultSize="0" autoPict="0" r:id="rId15">
            <anchor moveWithCells="1">
              <from>
                <xdr:col>0</xdr:col>
                <xdr:colOff>190500</xdr:colOff>
                <xdr:row>43</xdr:row>
                <xdr:rowOff>60960</xdr:rowOff>
              </from>
              <to>
                <xdr:col>3</xdr:col>
                <xdr:colOff>998220</xdr:colOff>
                <xdr:row>45</xdr:row>
                <xdr:rowOff>121920</xdr:rowOff>
              </to>
            </anchor>
          </objectPr>
        </oleObject>
      </mc:Choice>
      <mc:Fallback>
        <oleObject progId="Equation.3" shapeId="3078" r:id="rId14"/>
      </mc:Fallback>
    </mc:AlternateContent>
    <mc:AlternateContent xmlns:mc="http://schemas.openxmlformats.org/markup-compatibility/2006">
      <mc:Choice Requires="x14">
        <oleObject progId="Equation.3" shapeId="3079" r:id="rId16">
          <objectPr defaultSize="0" autoPict="0" r:id="rId17">
            <anchor moveWithCells="1">
              <from>
                <xdr:col>0</xdr:col>
                <xdr:colOff>190500</xdr:colOff>
                <xdr:row>33</xdr:row>
                <xdr:rowOff>22860</xdr:rowOff>
              </from>
              <to>
                <xdr:col>2</xdr:col>
                <xdr:colOff>297180</xdr:colOff>
                <xdr:row>35</xdr:row>
                <xdr:rowOff>144780</xdr:rowOff>
              </to>
            </anchor>
          </objectPr>
        </oleObject>
      </mc:Choice>
      <mc:Fallback>
        <oleObject progId="Equation.3" shapeId="3079" r:id="rId16"/>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B1:O46"/>
  <sheetViews>
    <sheetView topLeftCell="A19" zoomScale="85" zoomScaleNormal="85" workbookViewId="0">
      <selection activeCell="N27" sqref="N27"/>
    </sheetView>
  </sheetViews>
  <sheetFormatPr defaultColWidth="8.88671875" defaultRowHeight="25.5" customHeight="1" x14ac:dyDescent="0.3"/>
  <cols>
    <col min="1" max="1" width="2.6640625" style="1" customWidth="1"/>
    <col min="2" max="2" width="15.44140625" style="1" customWidth="1"/>
    <col min="3" max="4" width="11.44140625" style="1" customWidth="1"/>
    <col min="5" max="8" width="10" style="1" customWidth="1"/>
    <col min="9" max="9" width="10.44140625" style="1" customWidth="1"/>
    <col min="10" max="10" width="15.33203125" style="1" customWidth="1"/>
    <col min="11" max="11" width="12.109375" style="1" customWidth="1"/>
    <col min="12" max="13" width="8.88671875" style="1"/>
    <col min="14" max="14" width="16" style="1" bestFit="1" customWidth="1"/>
    <col min="15" max="15" width="10.109375" style="1" bestFit="1" customWidth="1"/>
    <col min="16" max="16384" width="8.88671875" style="1"/>
  </cols>
  <sheetData>
    <row r="1" spans="2:15" ht="25.5" customHeight="1" x14ac:dyDescent="0.3">
      <c r="B1" s="39" t="s">
        <v>36</v>
      </c>
    </row>
    <row r="2" spans="2:15" ht="25.5" customHeight="1" thickBot="1" x14ac:dyDescent="0.35">
      <c r="B2" s="40" t="s">
        <v>37</v>
      </c>
      <c r="N2" s="41"/>
    </row>
    <row r="3" spans="2:15" ht="17.25" customHeight="1" thickBot="1" x14ac:dyDescent="0.35">
      <c r="B3" s="42" t="s">
        <v>38</v>
      </c>
      <c r="C3" s="196" t="s">
        <v>39</v>
      </c>
      <c r="D3" s="197"/>
      <c r="E3" s="197"/>
      <c r="F3" s="197"/>
      <c r="G3" s="197"/>
      <c r="H3" s="197"/>
      <c r="I3" s="197"/>
      <c r="J3" s="43" t="s">
        <v>40</v>
      </c>
      <c r="K3" s="44" t="s">
        <v>41</v>
      </c>
    </row>
    <row r="4" spans="2:15" ht="17.25" customHeight="1" x14ac:dyDescent="0.3">
      <c r="B4" s="45" t="s">
        <v>42</v>
      </c>
      <c r="C4" s="46" t="s">
        <v>43</v>
      </c>
      <c r="D4" s="47"/>
      <c r="E4" s="47"/>
      <c r="F4" s="47"/>
      <c r="G4" s="47"/>
      <c r="H4" s="47"/>
      <c r="I4" s="47"/>
      <c r="J4" s="48">
        <v>-13.56</v>
      </c>
      <c r="K4" s="49"/>
      <c r="N4" s="50"/>
      <c r="O4" s="50"/>
    </row>
    <row r="5" spans="2:15" ht="17.25" customHeight="1" x14ac:dyDescent="0.3">
      <c r="B5" s="51" t="s">
        <v>44</v>
      </c>
      <c r="C5" s="52" t="s">
        <v>45</v>
      </c>
      <c r="D5" s="53"/>
      <c r="E5" s="53"/>
      <c r="F5" s="53"/>
      <c r="G5" s="53"/>
      <c r="H5" s="53"/>
      <c r="I5" s="53"/>
      <c r="J5" s="48">
        <v>0.75</v>
      </c>
      <c r="K5" s="49"/>
    </row>
    <row r="6" spans="2:15" ht="17.25" customHeight="1" x14ac:dyDescent="0.3">
      <c r="B6" s="54" t="s">
        <v>46</v>
      </c>
      <c r="C6" s="55" t="s">
        <v>47</v>
      </c>
      <c r="D6" s="56"/>
      <c r="E6" s="56"/>
      <c r="F6" s="56"/>
      <c r="G6" s="56"/>
      <c r="H6" s="56"/>
      <c r="I6" s="56"/>
      <c r="J6" s="57">
        <v>2100000</v>
      </c>
      <c r="K6" s="49"/>
      <c r="N6" s="58"/>
    </row>
    <row r="7" spans="2:15" ht="17.25" customHeight="1" x14ac:dyDescent="0.3">
      <c r="B7" s="51" t="s">
        <v>48</v>
      </c>
      <c r="C7" s="52" t="s">
        <v>49</v>
      </c>
      <c r="D7" s="53"/>
      <c r="E7" s="53"/>
      <c r="F7" s="53"/>
      <c r="G7" s="53"/>
      <c r="H7" s="53"/>
      <c r="I7" s="53"/>
      <c r="J7" s="48">
        <v>-5376</v>
      </c>
      <c r="K7" s="49"/>
    </row>
    <row r="8" spans="2:15" ht="17.25" customHeight="1" x14ac:dyDescent="0.3">
      <c r="B8" s="59" t="s">
        <v>50</v>
      </c>
      <c r="C8" s="55" t="s">
        <v>51</v>
      </c>
      <c r="D8" s="56"/>
      <c r="E8" s="56"/>
      <c r="F8" s="56"/>
      <c r="G8" s="56"/>
      <c r="H8" s="56"/>
      <c r="I8" s="56"/>
      <c r="J8" s="48">
        <f>562.75</f>
        <v>562.75</v>
      </c>
      <c r="K8" s="49"/>
      <c r="N8" s="60"/>
    </row>
    <row r="9" spans="2:15" ht="17.25" customHeight="1" x14ac:dyDescent="0.3">
      <c r="B9" s="61" t="s">
        <v>52</v>
      </c>
      <c r="C9" s="52" t="s">
        <v>53</v>
      </c>
      <c r="D9" s="53"/>
      <c r="E9" s="53"/>
      <c r="F9" s="53"/>
      <c r="G9" s="53"/>
      <c r="H9" s="53"/>
      <c r="I9" s="53"/>
      <c r="J9" s="62">
        <v>4940</v>
      </c>
      <c r="K9" s="49"/>
    </row>
    <row r="10" spans="2:15" ht="17.25" customHeight="1" x14ac:dyDescent="0.3">
      <c r="B10" s="54" t="s">
        <v>54</v>
      </c>
      <c r="C10" s="55" t="s">
        <v>55</v>
      </c>
      <c r="D10" s="56"/>
      <c r="E10" s="56"/>
      <c r="F10" s="56"/>
      <c r="G10" s="56"/>
      <c r="H10" s="56"/>
      <c r="I10" s="56"/>
      <c r="J10" s="63">
        <v>0.13</v>
      </c>
      <c r="K10" s="49"/>
    </row>
    <row r="11" spans="2:15" ht="17.25" customHeight="1" x14ac:dyDescent="0.3">
      <c r="B11" s="51" t="s">
        <v>56</v>
      </c>
      <c r="C11" s="52" t="s">
        <v>57</v>
      </c>
      <c r="D11" s="53"/>
      <c r="E11" s="53"/>
      <c r="F11" s="53"/>
      <c r="G11" s="53"/>
      <c r="H11" s="53"/>
      <c r="I11" s="53"/>
      <c r="J11" s="64">
        <v>3456562.72</v>
      </c>
      <c r="K11" s="49"/>
    </row>
    <row r="12" spans="2:15" ht="17.25" customHeight="1" thickBot="1" x14ac:dyDescent="0.35">
      <c r="B12" s="65" t="s">
        <v>58</v>
      </c>
      <c r="C12" s="66" t="s">
        <v>59</v>
      </c>
      <c r="D12" s="67"/>
      <c r="E12" s="67"/>
      <c r="F12" s="67"/>
      <c r="G12" s="67"/>
      <c r="H12" s="67"/>
      <c r="I12" s="67"/>
      <c r="J12" s="68">
        <v>562.75</v>
      </c>
      <c r="K12" s="69"/>
    </row>
    <row r="13" spans="2:15" ht="14.25" customHeight="1" x14ac:dyDescent="0.3"/>
    <row r="14" spans="2:15" ht="14.25" customHeight="1" x14ac:dyDescent="0.3"/>
    <row r="15" spans="2:15" ht="14.25" customHeight="1" x14ac:dyDescent="0.3"/>
    <row r="16" spans="2:15" ht="14.25" customHeight="1" x14ac:dyDescent="0.3">
      <c r="L16" s="70"/>
    </row>
    <row r="17" spans="2:14" ht="14.25" customHeight="1" x14ac:dyDescent="0.3"/>
    <row r="18" spans="2:14" ht="19.5" customHeight="1" x14ac:dyDescent="0.3">
      <c r="B18" s="71" t="s">
        <v>60</v>
      </c>
      <c r="C18" s="40"/>
      <c r="D18" s="40"/>
      <c r="E18" s="40"/>
      <c r="F18" s="40"/>
      <c r="G18" s="40"/>
      <c r="H18" s="40"/>
    </row>
    <row r="19" spans="2:14" ht="19.5" customHeight="1" x14ac:dyDescent="0.3">
      <c r="B19" s="72" t="s">
        <v>61</v>
      </c>
      <c r="C19" s="72" t="s">
        <v>62</v>
      </c>
      <c r="D19" s="73" t="s">
        <v>63</v>
      </c>
      <c r="E19" s="74"/>
      <c r="F19" s="74"/>
      <c r="G19" s="74"/>
      <c r="H19" s="75"/>
    </row>
    <row r="20" spans="2:14" ht="21.75" customHeight="1" x14ac:dyDescent="0.3">
      <c r="B20" s="76">
        <v>1</v>
      </c>
      <c r="C20" s="76" t="s">
        <v>54</v>
      </c>
      <c r="D20" s="77" t="s">
        <v>64</v>
      </c>
      <c r="E20" s="56"/>
      <c r="F20" s="78"/>
      <c r="G20" s="56"/>
      <c r="H20" s="79"/>
      <c r="L20" s="80"/>
    </row>
    <row r="21" spans="2:14" ht="21.75" customHeight="1" x14ac:dyDescent="0.3">
      <c r="B21" s="81">
        <v>2</v>
      </c>
      <c r="C21" s="81" t="s">
        <v>65</v>
      </c>
      <c r="D21" s="82" t="s">
        <v>66</v>
      </c>
      <c r="E21" s="53"/>
      <c r="F21" s="83"/>
      <c r="G21" s="53"/>
      <c r="H21" s="84"/>
      <c r="L21" s="80"/>
    </row>
    <row r="22" spans="2:14" ht="21.75" customHeight="1" x14ac:dyDescent="0.3">
      <c r="B22" s="76">
        <v>3</v>
      </c>
      <c r="C22" s="76" t="s">
        <v>67</v>
      </c>
      <c r="D22" s="77" t="s">
        <v>68</v>
      </c>
      <c r="E22" s="56"/>
      <c r="F22" s="78"/>
      <c r="G22" s="56"/>
      <c r="H22" s="79"/>
      <c r="L22" s="80"/>
    </row>
    <row r="23" spans="2:14" ht="21.75" customHeight="1" x14ac:dyDescent="0.3">
      <c r="B23" s="81">
        <v>4</v>
      </c>
      <c r="C23" s="81" t="s">
        <v>69</v>
      </c>
      <c r="D23" s="82" t="s">
        <v>70</v>
      </c>
      <c r="E23" s="53"/>
      <c r="F23" s="83"/>
      <c r="G23" s="53"/>
      <c r="H23" s="84"/>
      <c r="L23" s="80"/>
    </row>
    <row r="24" spans="2:14" ht="25.5" customHeight="1" x14ac:dyDescent="0.3">
      <c r="B24" s="39"/>
    </row>
    <row r="25" spans="2:14" ht="42" customHeight="1" x14ac:dyDescent="0.3">
      <c r="B25" s="198"/>
      <c r="C25" s="198"/>
      <c r="D25" s="198"/>
      <c r="E25" s="198"/>
      <c r="F25" s="198"/>
      <c r="G25" s="198"/>
      <c r="H25" s="198"/>
      <c r="I25" s="198"/>
    </row>
    <row r="26" spans="2:14" ht="25.5" customHeight="1" x14ac:dyDescent="0.3">
      <c r="C26" s="199"/>
      <c r="D26" s="199"/>
      <c r="E26" s="199"/>
    </row>
    <row r="27" spans="2:14" s="40" customFormat="1" ht="25.5" customHeight="1" thickBot="1" x14ac:dyDescent="0.35">
      <c r="B27" s="85" t="s">
        <v>71</v>
      </c>
      <c r="H27" s="200"/>
      <c r="I27" s="200"/>
    </row>
    <row r="28" spans="2:14" s="40" customFormat="1" ht="30.75" customHeight="1" thickBot="1" x14ac:dyDescent="0.35">
      <c r="B28" s="86" t="s">
        <v>72</v>
      </c>
      <c r="C28" s="201" t="s">
        <v>73</v>
      </c>
      <c r="D28" s="202"/>
      <c r="E28" s="202"/>
      <c r="F28" s="202"/>
      <c r="G28" s="202"/>
      <c r="H28" s="202"/>
      <c r="I28" s="202"/>
      <c r="J28" s="87" t="s">
        <v>74</v>
      </c>
    </row>
    <row r="29" spans="2:14" s="40" customFormat="1" ht="45.75" customHeight="1" x14ac:dyDescent="0.3">
      <c r="B29" s="88" t="s">
        <v>75</v>
      </c>
      <c r="C29" s="203" t="s">
        <v>76</v>
      </c>
      <c r="D29" s="204"/>
      <c r="E29" s="204"/>
      <c r="F29" s="204"/>
      <c r="G29" s="204"/>
      <c r="H29" s="204"/>
      <c r="I29" s="204"/>
      <c r="J29" s="89">
        <v>3562.7249999999999</v>
      </c>
    </row>
    <row r="30" spans="2:14" s="40" customFormat="1" ht="33.75" customHeight="1" x14ac:dyDescent="0.3">
      <c r="B30" s="90" t="s">
        <v>77</v>
      </c>
      <c r="C30" s="205" t="s">
        <v>78</v>
      </c>
      <c r="D30" s="206"/>
      <c r="E30" s="206"/>
      <c r="F30" s="206"/>
      <c r="G30" s="206"/>
      <c r="H30" s="206"/>
      <c r="I30" s="206"/>
      <c r="J30" s="91">
        <v>3562.7249999999999</v>
      </c>
    </row>
    <row r="31" spans="2:14" s="40" customFormat="1" ht="33.75" customHeight="1" x14ac:dyDescent="0.3">
      <c r="B31" s="92" t="s">
        <v>79</v>
      </c>
      <c r="C31" s="203" t="s">
        <v>80</v>
      </c>
      <c r="D31" s="204"/>
      <c r="E31" s="204"/>
      <c r="F31" s="204"/>
      <c r="G31" s="204"/>
      <c r="H31" s="204"/>
      <c r="I31" s="204"/>
      <c r="J31" s="93">
        <v>3562.7249999999999</v>
      </c>
      <c r="N31" s="94"/>
    </row>
    <row r="32" spans="2:14" s="40" customFormat="1" ht="33.75" customHeight="1" x14ac:dyDescent="0.3">
      <c r="B32" s="90" t="s">
        <v>81</v>
      </c>
      <c r="C32" s="205" t="s">
        <v>82</v>
      </c>
      <c r="D32" s="206"/>
      <c r="E32" s="206"/>
      <c r="F32" s="206"/>
      <c r="G32" s="206"/>
      <c r="H32" s="206"/>
      <c r="I32" s="206"/>
      <c r="J32" s="95">
        <v>3562.7249999999999</v>
      </c>
    </row>
    <row r="33" spans="2:10" s="40" customFormat="1" ht="33.75" customHeight="1" x14ac:dyDescent="0.3">
      <c r="B33" s="92" t="s">
        <v>83</v>
      </c>
      <c r="C33" s="203" t="s">
        <v>84</v>
      </c>
      <c r="D33" s="204"/>
      <c r="E33" s="204"/>
      <c r="F33" s="204"/>
      <c r="G33" s="204"/>
      <c r="H33" s="204"/>
      <c r="I33" s="204"/>
      <c r="J33" s="96">
        <v>0.18</v>
      </c>
    </row>
    <row r="34" spans="2:10" s="40" customFormat="1" ht="33.75" customHeight="1" x14ac:dyDescent="0.3">
      <c r="B34" s="90" t="s">
        <v>85</v>
      </c>
      <c r="C34" s="205" t="s">
        <v>86</v>
      </c>
      <c r="D34" s="206"/>
      <c r="E34" s="206"/>
      <c r="F34" s="206"/>
      <c r="G34" s="206"/>
      <c r="H34" s="206"/>
      <c r="I34" s="206"/>
      <c r="J34" s="97" t="s">
        <v>87</v>
      </c>
    </row>
    <row r="35" spans="2:10" s="40" customFormat="1" ht="33.75" customHeight="1" thickBot="1" x14ac:dyDescent="0.35">
      <c r="B35" s="98" t="s">
        <v>88</v>
      </c>
      <c r="C35" s="194" t="s">
        <v>89</v>
      </c>
      <c r="D35" s="195"/>
      <c r="E35" s="195"/>
      <c r="F35" s="195"/>
      <c r="G35" s="195"/>
      <c r="H35" s="195"/>
      <c r="I35" s="195"/>
      <c r="J35" s="99">
        <v>37.58</v>
      </c>
    </row>
    <row r="36" spans="2:10" ht="25.5" customHeight="1" x14ac:dyDescent="0.3">
      <c r="B36" s="80"/>
      <c r="C36" s="80"/>
      <c r="D36" s="80"/>
      <c r="E36" s="80"/>
      <c r="F36" s="80"/>
      <c r="G36" s="80"/>
      <c r="H36" s="80"/>
      <c r="I36" s="80"/>
      <c r="J36" s="80"/>
    </row>
    <row r="37" spans="2:10" ht="25.5" customHeight="1" x14ac:dyDescent="0.3">
      <c r="B37" s="80"/>
      <c r="C37" s="80"/>
      <c r="D37" s="80"/>
      <c r="E37" s="80"/>
      <c r="F37" s="100"/>
      <c r="G37" s="80"/>
      <c r="H37" s="80"/>
      <c r="I37" s="80"/>
      <c r="J37" s="80"/>
    </row>
    <row r="38" spans="2:10" ht="25.5" customHeight="1" x14ac:dyDescent="0.3">
      <c r="B38" s="80"/>
      <c r="C38" s="80"/>
      <c r="D38" s="80"/>
      <c r="E38" s="80"/>
      <c r="F38" s="80"/>
      <c r="G38" s="80"/>
      <c r="H38" s="80"/>
      <c r="I38" s="80"/>
      <c r="J38" s="80"/>
    </row>
    <row r="39" spans="2:10" ht="25.5" customHeight="1" x14ac:dyDescent="0.3">
      <c r="B39" s="80"/>
      <c r="C39" s="80"/>
      <c r="D39" s="80"/>
      <c r="E39" s="80"/>
      <c r="F39" s="80"/>
      <c r="G39" s="80"/>
      <c r="H39" s="80"/>
      <c r="I39" s="80"/>
      <c r="J39" s="80"/>
    </row>
    <row r="40" spans="2:10" ht="25.5" customHeight="1" x14ac:dyDescent="0.3">
      <c r="B40" s="80"/>
      <c r="C40" s="80"/>
      <c r="D40" s="80"/>
      <c r="E40" s="80"/>
      <c r="F40" s="80"/>
      <c r="G40" s="80"/>
      <c r="H40" s="80"/>
      <c r="I40" s="80"/>
      <c r="J40" s="80"/>
    </row>
    <row r="41" spans="2:10" ht="25.5" customHeight="1" x14ac:dyDescent="0.3">
      <c r="B41" s="80"/>
      <c r="C41" s="80"/>
      <c r="D41" s="80"/>
      <c r="E41" s="80"/>
      <c r="F41" s="80"/>
      <c r="G41" s="80"/>
      <c r="H41" s="80"/>
      <c r="I41" s="80"/>
      <c r="J41" s="80"/>
    </row>
    <row r="42" spans="2:10" ht="25.5" customHeight="1" x14ac:dyDescent="0.3">
      <c r="B42" s="80"/>
      <c r="C42" s="80"/>
      <c r="D42" s="80"/>
      <c r="E42" s="80"/>
      <c r="F42" s="80"/>
      <c r="G42" s="80"/>
      <c r="H42" s="80"/>
      <c r="I42" s="80"/>
      <c r="J42" s="80"/>
    </row>
    <row r="43" spans="2:10" ht="25.5" customHeight="1" x14ac:dyDescent="0.3">
      <c r="B43" s="80"/>
      <c r="C43" s="80"/>
      <c r="D43" s="80"/>
      <c r="E43" s="80"/>
      <c r="F43" s="80"/>
      <c r="G43" s="80"/>
      <c r="H43" s="80"/>
      <c r="I43" s="80"/>
      <c r="J43" s="80"/>
    </row>
    <row r="44" spans="2:10" ht="25.5" customHeight="1" x14ac:dyDescent="0.3">
      <c r="B44" s="80"/>
      <c r="C44" s="80"/>
      <c r="D44" s="80"/>
      <c r="E44" s="80"/>
      <c r="F44" s="80"/>
      <c r="G44" s="80"/>
      <c r="H44" s="80"/>
      <c r="I44" s="80"/>
      <c r="J44" s="80"/>
    </row>
    <row r="45" spans="2:10" ht="25.5" customHeight="1" x14ac:dyDescent="0.3">
      <c r="B45" s="80"/>
      <c r="C45" s="80"/>
      <c r="D45" s="80"/>
      <c r="E45" s="80"/>
      <c r="F45" s="80"/>
      <c r="G45" s="80"/>
      <c r="H45" s="80"/>
      <c r="I45" s="80"/>
      <c r="J45" s="80"/>
    </row>
    <row r="46" spans="2:10" ht="25.5" customHeight="1" x14ac:dyDescent="0.3">
      <c r="B46" s="80"/>
      <c r="C46" s="80"/>
      <c r="D46" s="80"/>
      <c r="E46" s="80"/>
      <c r="F46" s="80"/>
      <c r="G46" s="80"/>
      <c r="H46" s="80"/>
      <c r="I46" s="80"/>
      <c r="J46" s="80"/>
    </row>
  </sheetData>
  <mergeCells count="12">
    <mergeCell ref="C35:I35"/>
    <mergeCell ref="C3:I3"/>
    <mergeCell ref="B25:I25"/>
    <mergeCell ref="C26:E26"/>
    <mergeCell ref="H27:I27"/>
    <mergeCell ref="C28:I28"/>
    <mergeCell ref="C29:I29"/>
    <mergeCell ref="C30:I30"/>
    <mergeCell ref="C31:I31"/>
    <mergeCell ref="C32:I32"/>
    <mergeCell ref="C33:I33"/>
    <mergeCell ref="C34:I34"/>
  </mergeCells>
  <pageMargins left="0.75" right="0.75" top="1" bottom="1" header="0.5" footer="0.5"/>
  <pageSetup paperSize="9"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K28"/>
  <sheetViews>
    <sheetView zoomScale="70" zoomScaleNormal="70" workbookViewId="0">
      <selection activeCell="D9" sqref="D9"/>
    </sheetView>
  </sheetViews>
  <sheetFormatPr defaultColWidth="8.6640625" defaultRowHeight="17.399999999999999" x14ac:dyDescent="0.3"/>
  <cols>
    <col min="1" max="1" width="6.44140625" style="104" customWidth="1"/>
    <col min="2" max="2" width="14.5546875" style="104" customWidth="1"/>
    <col min="3" max="3" width="16.5546875" style="104" customWidth="1"/>
    <col min="4" max="4" width="13.44140625" style="104" customWidth="1"/>
    <col min="5" max="6" width="8.6640625" style="104"/>
    <col min="7" max="7" width="9.109375" style="104" customWidth="1"/>
    <col min="8" max="16384" width="8.6640625" style="104"/>
  </cols>
  <sheetData>
    <row r="1" spans="1:11" s="103" customFormat="1" ht="15" customHeight="1" x14ac:dyDescent="0.3">
      <c r="A1" s="101"/>
      <c r="B1" s="102"/>
      <c r="C1" s="102"/>
      <c r="D1" s="102"/>
      <c r="E1" s="102"/>
      <c r="F1" s="207"/>
      <c r="G1" s="207"/>
      <c r="H1" s="102"/>
      <c r="I1" s="3"/>
      <c r="J1" s="208"/>
      <c r="K1" s="208"/>
    </row>
    <row r="2" spans="1:11" ht="18.75" customHeight="1" x14ac:dyDescent="0.4">
      <c r="B2" s="105" t="s">
        <v>90</v>
      </c>
      <c r="J2" s="209"/>
      <c r="K2" s="209"/>
    </row>
    <row r="3" spans="1:11" ht="15.75" customHeight="1" x14ac:dyDescent="0.3">
      <c r="J3" s="209"/>
      <c r="K3" s="209"/>
    </row>
    <row r="4" spans="1:11" x14ac:dyDescent="0.3">
      <c r="B4" s="106" t="s">
        <v>91</v>
      </c>
      <c r="C4" s="107"/>
      <c r="D4" s="108"/>
      <c r="E4" s="107"/>
      <c r="F4" s="109"/>
    </row>
    <row r="5" spans="1:11" ht="18" thickBot="1" x14ac:dyDescent="0.35"/>
    <row r="6" spans="1:11" x14ac:dyDescent="0.3">
      <c r="B6" s="110" t="s">
        <v>92</v>
      </c>
      <c r="C6" s="111">
        <v>3</v>
      </c>
      <c r="D6" s="4"/>
    </row>
    <row r="7" spans="1:11" x14ac:dyDescent="0.3">
      <c r="B7" s="112" t="s">
        <v>93</v>
      </c>
      <c r="C7" s="113">
        <v>4</v>
      </c>
      <c r="D7" s="4"/>
    </row>
    <row r="8" spans="1:11" ht="18" thickBot="1" x14ac:dyDescent="0.35">
      <c r="B8" s="114" t="s">
        <v>94</v>
      </c>
      <c r="C8" s="115">
        <v>5</v>
      </c>
      <c r="D8" s="4"/>
    </row>
    <row r="9" spans="1:11" x14ac:dyDescent="0.3">
      <c r="B9" s="110" t="s">
        <v>95</v>
      </c>
      <c r="C9" s="116">
        <f>SQRT(C11*(C11-C6)*(C11-C7)*(C11-C8))</f>
        <v>6</v>
      </c>
      <c r="D9" s="4" t="str">
        <f ca="1">_xlfn.FORMULATEXT(C9)</f>
        <v>=SQRT(C11*(C11-C6)*(C11-C7)*(C11-C8))</v>
      </c>
    </row>
    <row r="10" spans="1:11" ht="18" thickBot="1" x14ac:dyDescent="0.35">
      <c r="B10" s="114" t="s">
        <v>96</v>
      </c>
      <c r="C10" s="117">
        <f>PI()*C12^2</f>
        <v>3.1415926535897931</v>
      </c>
      <c r="D10" s="4" t="str">
        <f t="shared" ref="D10:D11" ca="1" si="0">_xlfn.FORMULATEXT(C10)</f>
        <v>=PI()*C12^2</v>
      </c>
    </row>
    <row r="11" spans="1:11" x14ac:dyDescent="0.3">
      <c r="B11" s="118" t="s">
        <v>97</v>
      </c>
      <c r="C11" s="119">
        <f>(C6+C7+C8)/2</f>
        <v>6</v>
      </c>
      <c r="D11" s="4" t="str">
        <f t="shared" ca="1" si="0"/>
        <v>=(C6+C7+C8)/2</v>
      </c>
      <c r="E11" s="120"/>
    </row>
    <row r="12" spans="1:11" ht="18" thickBot="1" x14ac:dyDescent="0.35">
      <c r="B12" s="114" t="s">
        <v>98</v>
      </c>
      <c r="C12" s="121">
        <f>C9/C11</f>
        <v>1</v>
      </c>
      <c r="D12" s="4" t="str">
        <f ca="1">_xlfn.FORMULATEXT(C12)</f>
        <v>=C9/C11</v>
      </c>
    </row>
    <row r="13" spans="1:11" x14ac:dyDescent="0.3">
      <c r="B13" s="122" t="s">
        <v>99</v>
      </c>
    </row>
    <row r="14" spans="1:11" x14ac:dyDescent="0.3">
      <c r="B14" s="122" t="s">
        <v>100</v>
      </c>
    </row>
    <row r="16" spans="1:11" x14ac:dyDescent="0.3">
      <c r="B16" s="106" t="s">
        <v>101</v>
      </c>
      <c r="C16" s="123"/>
      <c r="D16" s="124"/>
      <c r="E16" s="123"/>
      <c r="F16" s="125"/>
    </row>
    <row r="17" spans="2:8" ht="18" thickBot="1" x14ac:dyDescent="0.35"/>
    <row r="18" spans="2:8" x14ac:dyDescent="0.3">
      <c r="B18" s="110" t="s">
        <v>92</v>
      </c>
      <c r="C18" s="111">
        <v>3</v>
      </c>
      <c r="D18" s="4"/>
      <c r="E18" s="126" t="s">
        <v>102</v>
      </c>
      <c r="F18" s="107"/>
      <c r="G18" s="107"/>
      <c r="H18" s="109"/>
    </row>
    <row r="19" spans="2:8" x14ac:dyDescent="0.3">
      <c r="B19" s="112" t="s">
        <v>93</v>
      </c>
      <c r="C19" s="113">
        <v>4</v>
      </c>
      <c r="D19" s="4"/>
    </row>
    <row r="20" spans="2:8" ht="18" thickBot="1" x14ac:dyDescent="0.35">
      <c r="B20" s="114" t="s">
        <v>94</v>
      </c>
      <c r="C20" s="115">
        <v>5</v>
      </c>
      <c r="D20" s="4"/>
      <c r="E20" s="126" t="s">
        <v>103</v>
      </c>
      <c r="F20" s="107"/>
      <c r="G20" s="107"/>
      <c r="H20" s="109"/>
    </row>
    <row r="21" spans="2:8" x14ac:dyDescent="0.3">
      <c r="B21" s="110" t="s">
        <v>95</v>
      </c>
      <c r="C21" s="127">
        <f>(p*(p-a)*(p-b)*(p-c_))^(1/2)</f>
        <v>6</v>
      </c>
      <c r="D21" s="4" t="str">
        <f t="shared" ref="D21:D24" ca="1" si="1">_xlfn.FORMULATEXT(C21)</f>
        <v>=(p*(p-a)*(p-b)*(p-c_))^(1/2)</v>
      </c>
      <c r="E21" s="128"/>
    </row>
    <row r="22" spans="2:8" ht="18" thickBot="1" x14ac:dyDescent="0.35">
      <c r="B22" s="114" t="s">
        <v>96</v>
      </c>
      <c r="C22" s="129">
        <f>PI()*r_^2</f>
        <v>3.1415926535897931</v>
      </c>
      <c r="D22" s="4" t="str">
        <f t="shared" ca="1" si="1"/>
        <v>=PI()*r_^2</v>
      </c>
    </row>
    <row r="23" spans="2:8" x14ac:dyDescent="0.3">
      <c r="B23" s="118" t="s">
        <v>97</v>
      </c>
      <c r="C23" s="130">
        <f>(a+b+c_)/2</f>
        <v>6</v>
      </c>
      <c r="D23" s="4" t="str">
        <f t="shared" ca="1" si="1"/>
        <v>=(a+b+c_)/2</v>
      </c>
    </row>
    <row r="24" spans="2:8" ht="18" thickBot="1" x14ac:dyDescent="0.35">
      <c r="B24" s="114" t="s">
        <v>98</v>
      </c>
      <c r="C24" s="131">
        <f>S/p</f>
        <v>1</v>
      </c>
      <c r="D24" s="4" t="str">
        <f t="shared" ca="1" si="1"/>
        <v>=S/p</v>
      </c>
    </row>
    <row r="26" spans="2:8" x14ac:dyDescent="0.3">
      <c r="C26" s="104">
        <f>a</f>
        <v>3</v>
      </c>
      <c r="D26" s="104" t="str">
        <f ca="1">_xlfn.FORMULATEXT(C26)</f>
        <v>=a</v>
      </c>
    </row>
    <row r="28" spans="2:8" x14ac:dyDescent="0.3">
      <c r="C28" s="104">
        <v>456</v>
      </c>
    </row>
  </sheetData>
  <mergeCells count="4">
    <mergeCell ref="F1:G1"/>
    <mergeCell ref="J1:K1"/>
    <mergeCell ref="J2:K2"/>
    <mergeCell ref="J3:K3"/>
  </mergeCells>
  <pageMargins left="0.75" right="0.75" top="1" bottom="1" header="0.5" footer="0.5"/>
  <pageSetup paperSize="9" orientation="landscape" horizontalDpi="300" verticalDpi="300" r:id="rId1"/>
  <headerFooter alignWithMargins="0"/>
  <drawing r:id="rId2"/>
  <legacyDrawing r:id="rId3"/>
  <oleObjects>
    <mc:AlternateContent xmlns:mc="http://schemas.openxmlformats.org/markup-compatibility/2006">
      <mc:Choice Requires="x14">
        <oleObject progId="Equation.3" shapeId="8193" r:id="rId4">
          <objectPr defaultSize="0" autoPict="0" r:id="rId5">
            <anchor moveWithCells="1">
              <from>
                <xdr:col>7</xdr:col>
                <xdr:colOff>106680</xdr:colOff>
                <xdr:row>2</xdr:row>
                <xdr:rowOff>190500</xdr:rowOff>
              </from>
              <to>
                <xdr:col>9</xdr:col>
                <xdr:colOff>525780</xdr:colOff>
                <xdr:row>8</xdr:row>
                <xdr:rowOff>60960</xdr:rowOff>
              </to>
            </anchor>
          </objectPr>
        </oleObject>
      </mc:Choice>
      <mc:Fallback>
        <oleObject progId="Equation.3" shapeId="8193" r:id="rId4"/>
      </mc:Fallback>
    </mc:AlternateContent>
    <mc:AlternateContent xmlns:mc="http://schemas.openxmlformats.org/markup-compatibility/2006">
      <mc:Choice Requires="x14">
        <oleObject progId="Equation.3" shapeId="8194" r:id="rId6">
          <objectPr defaultSize="0" autoPict="0" r:id="rId5">
            <anchor moveWithCells="1">
              <from>
                <xdr:col>4</xdr:col>
                <xdr:colOff>22860</xdr:colOff>
                <xdr:row>20</xdr:row>
                <xdr:rowOff>137160</xdr:rowOff>
              </from>
              <to>
                <xdr:col>6</xdr:col>
                <xdr:colOff>160020</xdr:colOff>
                <xdr:row>24</xdr:row>
                <xdr:rowOff>198120</xdr:rowOff>
              </to>
            </anchor>
          </objectPr>
        </oleObject>
      </mc:Choice>
      <mc:Fallback>
        <oleObject progId="Equation.3" shapeId="8194" r:id="rId6"/>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1:L22"/>
  <sheetViews>
    <sheetView showGridLines="0" showRowColHeaders="0" zoomScale="70" zoomScaleNormal="70" workbookViewId="0">
      <selection activeCell="D9" sqref="D9"/>
    </sheetView>
  </sheetViews>
  <sheetFormatPr defaultColWidth="10.5546875" defaultRowHeight="17.399999999999999" x14ac:dyDescent="0.3"/>
  <cols>
    <col min="1" max="1" width="5" style="103" customWidth="1"/>
    <col min="2" max="2" width="7.44140625" style="103" customWidth="1"/>
    <col min="3" max="3" width="16.5546875" style="103" customWidth="1"/>
    <col min="4" max="5" width="9.33203125" style="103" customWidth="1"/>
    <col min="6" max="6" width="8.6640625" style="103" customWidth="1"/>
    <col min="7" max="8" width="10.5546875" style="103"/>
    <col min="9" max="9" width="16.5546875" style="103" customWidth="1"/>
    <col min="10" max="16384" width="10.5546875" style="103"/>
  </cols>
  <sheetData>
    <row r="1" spans="2:12" ht="33.75" customHeight="1" x14ac:dyDescent="0.3">
      <c r="B1" s="35"/>
      <c r="C1" s="132"/>
      <c r="D1" s="35"/>
      <c r="F1" s="199" t="s">
        <v>104</v>
      </c>
      <c r="G1" s="199"/>
      <c r="H1" s="199"/>
    </row>
    <row r="2" spans="2:12" ht="27" customHeight="1" x14ac:dyDescent="0.3">
      <c r="B2" s="133" t="s">
        <v>105</v>
      </c>
      <c r="C2" s="134"/>
      <c r="D2" s="134"/>
      <c r="L2" s="135"/>
    </row>
    <row r="3" spans="2:12" ht="18.75" customHeight="1" x14ac:dyDescent="0.3">
      <c r="D3" s="72" t="s">
        <v>92</v>
      </c>
      <c r="E3" s="72" t="s">
        <v>93</v>
      </c>
      <c r="F3" s="72" t="s">
        <v>94</v>
      </c>
      <c r="G3" s="72" t="s">
        <v>106</v>
      </c>
      <c r="H3" s="72" t="s">
        <v>107</v>
      </c>
    </row>
    <row r="4" spans="2:12" x14ac:dyDescent="0.3">
      <c r="D4" s="136">
        <v>6</v>
      </c>
      <c r="E4" s="136">
        <v>-2</v>
      </c>
      <c r="F4" s="136">
        <v>5</v>
      </c>
      <c r="G4" s="136">
        <v>5</v>
      </c>
      <c r="H4" s="136">
        <v>3</v>
      </c>
    </row>
    <row r="6" spans="2:12" x14ac:dyDescent="0.3">
      <c r="B6" s="72" t="s">
        <v>108</v>
      </c>
      <c r="C6" s="72" t="s">
        <v>109</v>
      </c>
      <c r="D6" s="137" t="s">
        <v>110</v>
      </c>
      <c r="E6" s="138"/>
      <c r="F6" s="138"/>
      <c r="G6" s="139"/>
      <c r="H6" s="72" t="s">
        <v>111</v>
      </c>
    </row>
    <row r="7" spans="2:12" s="40" customFormat="1" ht="27.75" customHeight="1" x14ac:dyDescent="0.3">
      <c r="B7" s="140">
        <v>1</v>
      </c>
      <c r="C7" s="141"/>
      <c r="D7" s="142"/>
      <c r="E7" s="56"/>
      <c r="F7" s="56"/>
      <c r="G7" s="79"/>
      <c r="H7" s="143">
        <f>a*b/c_</f>
        <v>-2.4</v>
      </c>
    </row>
    <row r="8" spans="2:12" s="40" customFormat="1" ht="29.25" customHeight="1" x14ac:dyDescent="0.3">
      <c r="B8" s="140">
        <v>2</v>
      </c>
      <c r="C8" s="141"/>
      <c r="D8" s="142"/>
      <c r="E8" s="56"/>
      <c r="F8" s="56"/>
      <c r="G8" s="79"/>
      <c r="H8" s="143">
        <f>a/(b*c_)</f>
        <v>-0.6</v>
      </c>
    </row>
    <row r="9" spans="2:12" s="40" customFormat="1" ht="30.75" customHeight="1" x14ac:dyDescent="0.3">
      <c r="B9" s="140">
        <v>3</v>
      </c>
      <c r="C9" s="141"/>
      <c r="D9" s="142"/>
      <c r="E9" s="56"/>
      <c r="F9" s="56"/>
      <c r="G9" s="79"/>
      <c r="H9" s="143">
        <f>(a+x)/(b+y)</f>
        <v>11</v>
      </c>
    </row>
    <row r="10" spans="2:12" s="40" customFormat="1" ht="30.75" customHeight="1" x14ac:dyDescent="0.3">
      <c r="B10" s="140">
        <v>4</v>
      </c>
      <c r="C10" s="141"/>
      <c r="D10" s="142"/>
      <c r="E10" s="56"/>
      <c r="F10" s="56"/>
      <c r="G10" s="79"/>
      <c r="H10" s="143">
        <f>(a+x)/(b*y)</f>
        <v>-1.8333333333333333</v>
      </c>
    </row>
    <row r="11" spans="2:12" s="40" customFormat="1" ht="36" customHeight="1" x14ac:dyDescent="0.3">
      <c r="B11" s="140">
        <v>5</v>
      </c>
      <c r="C11" s="141"/>
      <c r="D11" s="142"/>
      <c r="E11" s="56"/>
      <c r="F11" s="56"/>
      <c r="G11" s="79"/>
      <c r="H11" s="143">
        <f>PI()*(a+x)^2/(b^2*y^3)</f>
        <v>3.5197473248552313</v>
      </c>
    </row>
    <row r="12" spans="2:12" s="40" customFormat="1" ht="30" customHeight="1" x14ac:dyDescent="0.3">
      <c r="B12" s="140">
        <v>6</v>
      </c>
      <c r="C12" s="141"/>
      <c r="D12" s="142"/>
      <c r="E12" s="56"/>
      <c r="F12" s="56"/>
      <c r="G12" s="79"/>
      <c r="H12" s="143">
        <f>SQRT(x^2+y^2)</f>
        <v>5.8309518948453007</v>
      </c>
    </row>
    <row r="13" spans="2:12" s="40" customFormat="1" ht="41.25" customHeight="1" x14ac:dyDescent="0.3">
      <c r="B13" s="140">
        <v>7</v>
      </c>
      <c r="C13" s="141"/>
      <c r="D13" s="142"/>
      <c r="E13" s="56"/>
      <c r="F13" s="56"/>
      <c r="G13" s="79"/>
      <c r="H13" s="143">
        <f>SQRT(b^2+4*a*c_)/(3*b)</f>
        <v>-1.8559214542766738</v>
      </c>
    </row>
    <row r="14" spans="2:12" s="40" customFormat="1" ht="29.25" customHeight="1" x14ac:dyDescent="0.3">
      <c r="B14" s="140">
        <v>8</v>
      </c>
      <c r="C14" s="141"/>
      <c r="D14" s="142"/>
      <c r="E14" s="56"/>
      <c r="F14" s="56"/>
      <c r="G14" s="79"/>
      <c r="H14" s="143">
        <f>(x^2+y^2)^(1/3)</f>
        <v>3.2396118012774835</v>
      </c>
    </row>
    <row r="15" spans="2:12" s="40" customFormat="1" ht="47.25" customHeight="1" x14ac:dyDescent="0.3">
      <c r="B15" s="140">
        <v>9</v>
      </c>
      <c r="C15" s="141"/>
      <c r="D15" s="142"/>
      <c r="E15" s="56"/>
      <c r="F15" s="56"/>
      <c r="G15" s="79"/>
      <c r="H15" s="143">
        <f>((y+c_^2)/(a+b))^(3/4)</f>
        <v>4.3035170706588497</v>
      </c>
    </row>
    <row r="16" spans="2:12" s="40" customFormat="1" ht="34.5" customHeight="1" x14ac:dyDescent="0.3">
      <c r="B16" s="140">
        <v>10</v>
      </c>
      <c r="C16" s="141"/>
      <c r="D16" s="142"/>
      <c r="E16" s="56"/>
      <c r="F16" s="56"/>
      <c r="G16" s="79"/>
      <c r="H16" s="143">
        <f>LOG(ABS(a^3+(x^2+2.76)^(1/3)))</f>
        <v>2.34049941564004</v>
      </c>
    </row>
    <row r="17" spans="2:8" s="40" customFormat="1" ht="37.5" customHeight="1" x14ac:dyDescent="0.3">
      <c r="B17" s="140">
        <v>11</v>
      </c>
      <c r="C17" s="141"/>
      <c r="D17" s="142"/>
      <c r="E17" s="56"/>
      <c r="F17" s="56"/>
      <c r="G17" s="79"/>
      <c r="H17" s="143">
        <f>(2*EXP(x)+EXP(-2*x))/(a^2+b^2)</f>
        <v>7.4206590901270744</v>
      </c>
    </row>
    <row r="18" spans="2:8" s="40" customFormat="1" ht="28.5" customHeight="1" x14ac:dyDescent="0.3">
      <c r="B18" s="140">
        <v>12</v>
      </c>
      <c r="C18" s="141"/>
      <c r="D18" s="142"/>
      <c r="E18" s="56"/>
      <c r="F18" s="56"/>
      <c r="G18" s="79"/>
      <c r="H18" s="143">
        <f>SIN(2*x)+COS(x^2)-SIN(x)^2</f>
        <v>-0.47235406356412235</v>
      </c>
    </row>
    <row r="19" spans="2:8" s="40" customFormat="1" ht="34.5" customHeight="1" x14ac:dyDescent="0.3">
      <c r="B19" s="140">
        <v>13</v>
      </c>
      <c r="C19" s="141"/>
      <c r="D19" s="142"/>
      <c r="E19" s="56"/>
      <c r="F19" s="56"/>
      <c r="G19" s="79"/>
      <c r="H19" s="143">
        <f>2*SIN((a+b)/2)^2*COS((a+b)/2)^3</f>
        <v>-0.11917405383352482</v>
      </c>
    </row>
    <row r="20" spans="2:8" s="40" customFormat="1" ht="34.5" customHeight="1" x14ac:dyDescent="0.3">
      <c r="B20" s="140">
        <v>14</v>
      </c>
      <c r="C20" s="141"/>
      <c r="D20" s="142"/>
      <c r="E20" s="56"/>
      <c r="F20" s="56"/>
      <c r="G20" s="79"/>
      <c r="H20" s="143"/>
    </row>
    <row r="21" spans="2:8" s="40" customFormat="1" ht="34.5" customHeight="1" x14ac:dyDescent="0.3">
      <c r="B21" s="140">
        <v>15</v>
      </c>
      <c r="C21" s="141"/>
      <c r="D21" s="142"/>
      <c r="E21" s="56"/>
      <c r="F21" s="56"/>
      <c r="G21" s="79"/>
      <c r="H21" s="143"/>
    </row>
    <row r="22" spans="2:8" s="40" customFormat="1" ht="30.75" customHeight="1" x14ac:dyDescent="0.3">
      <c r="B22" s="140">
        <v>16</v>
      </c>
      <c r="C22" s="141"/>
      <c r="D22" s="142"/>
      <c r="E22" s="56"/>
      <c r="F22" s="56"/>
      <c r="G22" s="79"/>
      <c r="H22" s="143"/>
    </row>
  </sheetData>
  <sheetProtection algorithmName="SHA-512" hashValue="gO9sP3E/LJMx/5Yz1pzs7YVhsDUn+sa8C1rvz7a9nRBakO/qIRuGkRa3Ua4ej6sOuj/Rj31xDQMcSMK+2LzNaw==" saltValue="zxDVdQPG8YwddGa1nxczeg==" spinCount="100000" sheet="1" objects="1" scenarios="1"/>
  <mergeCells count="1">
    <mergeCell ref="F1:H1"/>
  </mergeCells>
  <hyperlinks>
    <hyperlink ref="F1:H1" location="MatFun!A1" display="Matemaatikafunktsioonid" xr:uid="{00000000-0004-0000-0600-000000000000}"/>
  </hyperlinks>
  <pageMargins left="0.75" right="0.75" top="1" bottom="1" header="0.5" footer="0.5"/>
  <pageSetup paperSize="9" orientation="portrait" horizontalDpi="200" verticalDpi="200" r:id="rId1"/>
  <headerFooter alignWithMargins="0"/>
  <drawing r:id="rId2"/>
  <legacyDrawing r:id="rId3"/>
  <oleObjects>
    <mc:AlternateContent xmlns:mc="http://schemas.openxmlformats.org/markup-compatibility/2006">
      <mc:Choice Requires="x14">
        <oleObject progId="Equation.3" shapeId="9217" r:id="rId4">
          <objectPr defaultSize="0" autoPict="0" r:id="rId5">
            <anchor moveWithCells="1">
              <from>
                <xdr:col>3</xdr:col>
                <xdr:colOff>449580</xdr:colOff>
                <xdr:row>6</xdr:row>
                <xdr:rowOff>45720</xdr:rowOff>
              </from>
              <to>
                <xdr:col>4</xdr:col>
                <xdr:colOff>403860</xdr:colOff>
                <xdr:row>7</xdr:row>
                <xdr:rowOff>0</xdr:rowOff>
              </to>
            </anchor>
          </objectPr>
        </oleObject>
      </mc:Choice>
      <mc:Fallback>
        <oleObject progId="Equation.3" shapeId="9217" r:id="rId4"/>
      </mc:Fallback>
    </mc:AlternateContent>
    <mc:AlternateContent xmlns:mc="http://schemas.openxmlformats.org/markup-compatibility/2006">
      <mc:Choice Requires="x14">
        <oleObject progId="Equation.3" shapeId="9218" r:id="rId6">
          <objectPr defaultSize="0" autoPict="0" r:id="rId7">
            <anchor moveWithCells="1">
              <from>
                <xdr:col>3</xdr:col>
                <xdr:colOff>449580</xdr:colOff>
                <xdr:row>7</xdr:row>
                <xdr:rowOff>22860</xdr:rowOff>
              </from>
              <to>
                <xdr:col>4</xdr:col>
                <xdr:colOff>419100</xdr:colOff>
                <xdr:row>7</xdr:row>
                <xdr:rowOff>289560</xdr:rowOff>
              </to>
            </anchor>
          </objectPr>
        </oleObject>
      </mc:Choice>
      <mc:Fallback>
        <oleObject progId="Equation.3" shapeId="9218" r:id="rId6"/>
      </mc:Fallback>
    </mc:AlternateContent>
    <mc:AlternateContent xmlns:mc="http://schemas.openxmlformats.org/markup-compatibility/2006">
      <mc:Choice Requires="x14">
        <oleObject progId="Equation.3" shapeId="9219" r:id="rId8">
          <objectPr defaultSize="0" autoPict="0" r:id="rId9">
            <anchor moveWithCells="1">
              <from>
                <xdr:col>3</xdr:col>
                <xdr:colOff>464820</xdr:colOff>
                <xdr:row>8</xdr:row>
                <xdr:rowOff>7620</xdr:rowOff>
              </from>
              <to>
                <xdr:col>4</xdr:col>
                <xdr:colOff>495300</xdr:colOff>
                <xdr:row>8</xdr:row>
                <xdr:rowOff>297180</xdr:rowOff>
              </to>
            </anchor>
          </objectPr>
        </oleObject>
      </mc:Choice>
      <mc:Fallback>
        <oleObject progId="Equation.3" shapeId="9219" r:id="rId8"/>
      </mc:Fallback>
    </mc:AlternateContent>
    <mc:AlternateContent xmlns:mc="http://schemas.openxmlformats.org/markup-compatibility/2006">
      <mc:Choice Requires="x14">
        <oleObject progId="Equation.3" shapeId="9220" r:id="rId10">
          <objectPr defaultSize="0" autoPict="0" r:id="rId11">
            <anchor moveWithCells="1">
              <from>
                <xdr:col>3</xdr:col>
                <xdr:colOff>449580</xdr:colOff>
                <xdr:row>9</xdr:row>
                <xdr:rowOff>30480</xdr:rowOff>
              </from>
              <to>
                <xdr:col>5</xdr:col>
                <xdr:colOff>0</xdr:colOff>
                <xdr:row>9</xdr:row>
                <xdr:rowOff>297180</xdr:rowOff>
              </to>
            </anchor>
          </objectPr>
        </oleObject>
      </mc:Choice>
      <mc:Fallback>
        <oleObject progId="Equation.3" shapeId="9220" r:id="rId10"/>
      </mc:Fallback>
    </mc:AlternateContent>
    <mc:AlternateContent xmlns:mc="http://schemas.openxmlformats.org/markup-compatibility/2006">
      <mc:Choice Requires="x14">
        <oleObject progId="Equation.3" shapeId="9221" r:id="rId12">
          <objectPr defaultSize="0" autoPict="0" r:id="rId13">
            <anchor moveWithCells="1">
              <from>
                <xdr:col>3</xdr:col>
                <xdr:colOff>449580</xdr:colOff>
                <xdr:row>10</xdr:row>
                <xdr:rowOff>7620</xdr:rowOff>
              </from>
              <to>
                <xdr:col>5</xdr:col>
                <xdr:colOff>213360</xdr:colOff>
                <xdr:row>11</xdr:row>
                <xdr:rowOff>0</xdr:rowOff>
              </to>
            </anchor>
          </objectPr>
        </oleObject>
      </mc:Choice>
      <mc:Fallback>
        <oleObject progId="Equation.3" shapeId="9221" r:id="rId12"/>
      </mc:Fallback>
    </mc:AlternateContent>
    <mc:AlternateContent xmlns:mc="http://schemas.openxmlformats.org/markup-compatibility/2006">
      <mc:Choice Requires="x14">
        <oleObject progId="Equation.3" shapeId="9222" r:id="rId14">
          <objectPr defaultSize="0" autoPict="0" r:id="rId15">
            <anchor moveWithCells="1">
              <from>
                <xdr:col>3</xdr:col>
                <xdr:colOff>441960</xdr:colOff>
                <xdr:row>11</xdr:row>
                <xdr:rowOff>22860</xdr:rowOff>
              </from>
              <to>
                <xdr:col>5</xdr:col>
                <xdr:colOff>160020</xdr:colOff>
                <xdr:row>11</xdr:row>
                <xdr:rowOff>274320</xdr:rowOff>
              </to>
            </anchor>
          </objectPr>
        </oleObject>
      </mc:Choice>
      <mc:Fallback>
        <oleObject progId="Equation.3" shapeId="9222" r:id="rId14"/>
      </mc:Fallback>
    </mc:AlternateContent>
    <mc:AlternateContent xmlns:mc="http://schemas.openxmlformats.org/markup-compatibility/2006">
      <mc:Choice Requires="x14">
        <oleObject progId="Equation.3" shapeId="9223" r:id="rId16">
          <objectPr defaultSize="0" autoPict="0" r:id="rId17">
            <anchor moveWithCells="1">
              <from>
                <xdr:col>3</xdr:col>
                <xdr:colOff>449580</xdr:colOff>
                <xdr:row>13</xdr:row>
                <xdr:rowOff>7620</xdr:rowOff>
              </from>
              <to>
                <xdr:col>5</xdr:col>
                <xdr:colOff>236220</xdr:colOff>
                <xdr:row>13</xdr:row>
                <xdr:rowOff>289560</xdr:rowOff>
              </to>
            </anchor>
          </objectPr>
        </oleObject>
      </mc:Choice>
      <mc:Fallback>
        <oleObject progId="Equation.3" shapeId="9223" r:id="rId16"/>
      </mc:Fallback>
    </mc:AlternateContent>
    <mc:AlternateContent xmlns:mc="http://schemas.openxmlformats.org/markup-compatibility/2006">
      <mc:Choice Requires="x14">
        <oleObject progId="Equation.3" shapeId="9224" r:id="rId18">
          <objectPr defaultSize="0" autoPict="0" r:id="rId19">
            <anchor moveWithCells="1">
              <from>
                <xdr:col>3</xdr:col>
                <xdr:colOff>457200</xdr:colOff>
                <xdr:row>14</xdr:row>
                <xdr:rowOff>30480</xdr:rowOff>
              </from>
              <to>
                <xdr:col>5</xdr:col>
                <xdr:colOff>289560</xdr:colOff>
                <xdr:row>14</xdr:row>
                <xdr:rowOff>464820</xdr:rowOff>
              </to>
            </anchor>
          </objectPr>
        </oleObject>
      </mc:Choice>
      <mc:Fallback>
        <oleObject progId="Equation.3" shapeId="9224" r:id="rId18"/>
      </mc:Fallback>
    </mc:AlternateContent>
    <mc:AlternateContent xmlns:mc="http://schemas.openxmlformats.org/markup-compatibility/2006">
      <mc:Choice Requires="x14">
        <oleObject progId="Equation.3" shapeId="9225" r:id="rId20">
          <objectPr defaultSize="0" autoPict="0" r:id="rId21">
            <anchor moveWithCells="1">
              <from>
                <xdr:col>3</xdr:col>
                <xdr:colOff>441960</xdr:colOff>
                <xdr:row>15</xdr:row>
                <xdr:rowOff>30480</xdr:rowOff>
              </from>
              <to>
                <xdr:col>6</xdr:col>
                <xdr:colOff>106680</xdr:colOff>
                <xdr:row>15</xdr:row>
                <xdr:rowOff>335280</xdr:rowOff>
              </to>
            </anchor>
          </objectPr>
        </oleObject>
      </mc:Choice>
      <mc:Fallback>
        <oleObject progId="Equation.3" shapeId="9225" r:id="rId20"/>
      </mc:Fallback>
    </mc:AlternateContent>
    <mc:AlternateContent xmlns:mc="http://schemas.openxmlformats.org/markup-compatibility/2006">
      <mc:Choice Requires="x14">
        <oleObject progId="Equation.3" shapeId="9226" r:id="rId22">
          <objectPr defaultSize="0" autoPict="0" r:id="rId23">
            <anchor moveWithCells="1">
              <from>
                <xdr:col>3</xdr:col>
                <xdr:colOff>457200</xdr:colOff>
                <xdr:row>16</xdr:row>
                <xdr:rowOff>7620</xdr:rowOff>
              </from>
              <to>
                <xdr:col>5</xdr:col>
                <xdr:colOff>373380</xdr:colOff>
                <xdr:row>16</xdr:row>
                <xdr:rowOff>365760</xdr:rowOff>
              </to>
            </anchor>
          </objectPr>
        </oleObject>
      </mc:Choice>
      <mc:Fallback>
        <oleObject progId="Equation.3" shapeId="9226" r:id="rId22"/>
      </mc:Fallback>
    </mc:AlternateContent>
    <mc:AlternateContent xmlns:mc="http://schemas.openxmlformats.org/markup-compatibility/2006">
      <mc:Choice Requires="x14">
        <oleObject progId="Equation.3" shapeId="9227" r:id="rId24">
          <objectPr defaultSize="0" autoPict="0" r:id="rId25">
            <anchor moveWithCells="1">
              <from>
                <xdr:col>3</xdr:col>
                <xdr:colOff>381000</xdr:colOff>
                <xdr:row>17</xdr:row>
                <xdr:rowOff>38100</xdr:rowOff>
              </from>
              <to>
                <xdr:col>6</xdr:col>
                <xdr:colOff>289560</xdr:colOff>
                <xdr:row>17</xdr:row>
                <xdr:rowOff>236220</xdr:rowOff>
              </to>
            </anchor>
          </objectPr>
        </oleObject>
      </mc:Choice>
      <mc:Fallback>
        <oleObject progId="Equation.3" shapeId="9227" r:id="rId24"/>
      </mc:Fallback>
    </mc:AlternateContent>
    <mc:AlternateContent xmlns:mc="http://schemas.openxmlformats.org/markup-compatibility/2006">
      <mc:Choice Requires="x14">
        <oleObject progId="Equation.3" shapeId="9228" r:id="rId26">
          <objectPr defaultSize="0" autoPict="0" r:id="rId27">
            <anchor moveWithCells="1">
              <from>
                <xdr:col>3</xdr:col>
                <xdr:colOff>350520</xdr:colOff>
                <xdr:row>12</xdr:row>
                <xdr:rowOff>45720</xdr:rowOff>
              </from>
              <to>
                <xdr:col>5</xdr:col>
                <xdr:colOff>99060</xdr:colOff>
                <xdr:row>12</xdr:row>
                <xdr:rowOff>403860</xdr:rowOff>
              </to>
            </anchor>
          </objectPr>
        </oleObject>
      </mc:Choice>
      <mc:Fallback>
        <oleObject progId="Equation.3" shapeId="9228" r:id="rId26"/>
      </mc:Fallback>
    </mc:AlternateContent>
    <mc:AlternateContent xmlns:mc="http://schemas.openxmlformats.org/markup-compatibility/2006">
      <mc:Choice Requires="x14">
        <oleObject progId="Equation.3" shapeId="9229" r:id="rId28">
          <objectPr defaultSize="0" autoPict="0" r:id="rId29">
            <anchor moveWithCells="1">
              <from>
                <xdr:col>3</xdr:col>
                <xdr:colOff>373380</xdr:colOff>
                <xdr:row>18</xdr:row>
                <xdr:rowOff>22860</xdr:rowOff>
              </from>
              <to>
                <xdr:col>6</xdr:col>
                <xdr:colOff>266700</xdr:colOff>
                <xdr:row>18</xdr:row>
                <xdr:rowOff>327660</xdr:rowOff>
              </to>
            </anchor>
          </objectPr>
        </oleObject>
      </mc:Choice>
      <mc:Fallback>
        <oleObject progId="Equation.3" shapeId="9229" r:id="rId2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2:E5"/>
  <sheetViews>
    <sheetView zoomScale="130" zoomScaleNormal="130" workbookViewId="0">
      <selection activeCell="E3" sqref="E3"/>
    </sheetView>
  </sheetViews>
  <sheetFormatPr defaultColWidth="9.109375" defaultRowHeight="14.4" x14ac:dyDescent="0.3"/>
  <cols>
    <col min="1" max="1" width="13.44140625" style="144" customWidth="1"/>
    <col min="2" max="16384" width="9.109375" style="144"/>
  </cols>
  <sheetData>
    <row r="2" spans="1:5" x14ac:dyDescent="0.3">
      <c r="B2" s="144" t="s">
        <v>112</v>
      </c>
      <c r="C2" s="144" t="s">
        <v>113</v>
      </c>
    </row>
    <row r="3" spans="1:5" x14ac:dyDescent="0.3">
      <c r="A3" s="144" t="s">
        <v>114</v>
      </c>
      <c r="B3" s="145">
        <v>1.3440000000000001</v>
      </c>
      <c r="C3" s="145">
        <f>B3*2</f>
        <v>2.6880000000000002</v>
      </c>
      <c r="E3" s="146" t="str">
        <f ca="1">_xlfn.FORMULATEXT(C3)</f>
        <v>=B3*2</v>
      </c>
    </row>
    <row r="4" spans="1:5" x14ac:dyDescent="0.3">
      <c r="A4" s="144" t="s">
        <v>115</v>
      </c>
      <c r="B4" s="145">
        <f>INT(B3)</f>
        <v>1</v>
      </c>
      <c r="C4" s="145">
        <f>B4*2</f>
        <v>2</v>
      </c>
      <c r="E4" s="146" t="str">
        <f ca="1">_xlfn.FORMULATEXT(C4)</f>
        <v>=B4*2</v>
      </c>
    </row>
    <row r="5" spans="1:5" x14ac:dyDescent="0.3">
      <c r="A5" s="144" t="s">
        <v>116</v>
      </c>
      <c r="B5" s="145">
        <f>ROUND(B3,2)</f>
        <v>1.34</v>
      </c>
      <c r="C5" s="145">
        <f>B5*2</f>
        <v>2.68</v>
      </c>
      <c r="E5" s="146" t="str">
        <f ca="1">_xlfn.FORMULATEXT(C5)</f>
        <v>=B5*2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6"/>
  <sheetViews>
    <sheetView zoomScale="115" zoomScaleNormal="115" workbookViewId="0">
      <selection activeCell="D8" sqref="D8"/>
    </sheetView>
  </sheetViews>
  <sheetFormatPr defaultColWidth="9.109375" defaultRowHeight="14.4" x14ac:dyDescent="0.3"/>
  <cols>
    <col min="1" max="1" width="37.33203125" style="144" customWidth="1"/>
    <col min="2" max="2" width="10.5546875" style="152" customWidth="1"/>
    <col min="3" max="3" width="13.33203125" style="152" customWidth="1"/>
    <col min="4" max="4" width="12.44140625" style="144" customWidth="1"/>
    <col min="5" max="5" width="10.33203125" style="144" customWidth="1"/>
    <col min="6" max="16384" width="9.109375" style="144"/>
  </cols>
  <sheetData>
    <row r="1" spans="1:8" x14ac:dyDescent="0.3">
      <c r="A1" s="147"/>
      <c r="B1" s="148" t="s">
        <v>117</v>
      </c>
      <c r="C1" s="148" t="s">
        <v>118</v>
      </c>
      <c r="D1" s="149" t="s">
        <v>119</v>
      </c>
      <c r="E1" s="149" t="s">
        <v>117</v>
      </c>
      <c r="H1" s="144" t="s">
        <v>120</v>
      </c>
    </row>
    <row r="2" spans="1:8" x14ac:dyDescent="0.3">
      <c r="A2" s="148" t="s">
        <v>121</v>
      </c>
      <c r="B2" s="150" t="s">
        <v>122</v>
      </c>
      <c r="C2" s="150" t="s">
        <v>122</v>
      </c>
      <c r="D2" s="144" t="s">
        <v>123</v>
      </c>
      <c r="E2" s="144" t="s">
        <v>124</v>
      </c>
    </row>
    <row r="3" spans="1:8" x14ac:dyDescent="0.3">
      <c r="A3" s="148" t="s">
        <v>125</v>
      </c>
      <c r="B3" s="150">
        <v>19</v>
      </c>
      <c r="C3" s="150">
        <v>149</v>
      </c>
      <c r="D3" s="151">
        <f>C3/12</f>
        <v>12.416666666666666</v>
      </c>
      <c r="E3" s="151">
        <f>B3+B3*B$11</f>
        <v>22.8</v>
      </c>
      <c r="F3" s="144" t="str">
        <f ca="1">_xlfn.FORMULATEXT(E3)</f>
        <v>=B3+B3*B$11</v>
      </c>
    </row>
    <row r="4" spans="1:8" x14ac:dyDescent="0.3">
      <c r="A4" s="148" t="s">
        <v>126</v>
      </c>
      <c r="B4" s="150">
        <v>29</v>
      </c>
      <c r="C4" s="150">
        <v>239</v>
      </c>
      <c r="D4" s="151">
        <f t="shared" ref="D4:D8" si="0">C4/12</f>
        <v>19.916666666666668</v>
      </c>
      <c r="E4" s="151">
        <f t="shared" ref="E4:E7" si="1">B4+B4*B$11</f>
        <v>34.799999999999997</v>
      </c>
    </row>
    <row r="5" spans="1:8" x14ac:dyDescent="0.3">
      <c r="A5" s="148" t="s">
        <v>127</v>
      </c>
      <c r="B5" s="150">
        <v>39</v>
      </c>
      <c r="C5" s="150">
        <v>319</v>
      </c>
      <c r="D5" s="151">
        <f t="shared" si="0"/>
        <v>26.583333333333332</v>
      </c>
      <c r="E5" s="151">
        <f t="shared" si="1"/>
        <v>46.8</v>
      </c>
    </row>
    <row r="6" spans="1:8" x14ac:dyDescent="0.3">
      <c r="A6" s="148" t="s">
        <v>128</v>
      </c>
      <c r="B6" s="150">
        <v>0</v>
      </c>
      <c r="C6" s="150">
        <v>0</v>
      </c>
      <c r="D6" s="151">
        <f>C6/12</f>
        <v>0</v>
      </c>
      <c r="E6" s="151">
        <f t="shared" si="1"/>
        <v>0</v>
      </c>
    </row>
    <row r="7" spans="1:8" x14ac:dyDescent="0.3">
      <c r="A7" s="148" t="s">
        <v>129</v>
      </c>
      <c r="B7" s="150">
        <v>10</v>
      </c>
      <c r="C7" s="150">
        <v>99</v>
      </c>
      <c r="D7" s="151">
        <f t="shared" si="0"/>
        <v>8.25</v>
      </c>
      <c r="E7" s="151">
        <f t="shared" si="1"/>
        <v>12</v>
      </c>
    </row>
    <row r="8" spans="1:8" ht="28.8" x14ac:dyDescent="0.3">
      <c r="A8" s="148" t="s">
        <v>130</v>
      </c>
      <c r="B8" s="150">
        <v>10</v>
      </c>
      <c r="C8" s="150">
        <v>99</v>
      </c>
      <c r="D8" s="151">
        <f t="shared" si="0"/>
        <v>8.25</v>
      </c>
      <c r="E8" s="151">
        <f>B8+B8*B$11</f>
        <v>12</v>
      </c>
    </row>
    <row r="9" spans="1:8" x14ac:dyDescent="0.3">
      <c r="A9" s="146"/>
      <c r="D9" s="153" t="str">
        <f ca="1">_xlfn.FORMULATEXT(D3)</f>
        <v>=C3/12</v>
      </c>
    </row>
    <row r="10" spans="1:8" x14ac:dyDescent="0.3">
      <c r="A10" s="146" t="s">
        <v>131</v>
      </c>
    </row>
    <row r="11" spans="1:8" x14ac:dyDescent="0.3">
      <c r="A11" s="154" t="s">
        <v>132</v>
      </c>
      <c r="B11" s="155">
        <v>0.2</v>
      </c>
      <c r="C11" s="144"/>
    </row>
    <row r="16" spans="1:8" x14ac:dyDescent="0.3">
      <c r="G16" s="144">
        <v>365.25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Tiitel</vt:lpstr>
      <vt:lpstr>Andmed</vt:lpstr>
      <vt:lpstr>Valemid</vt:lpstr>
      <vt:lpstr>Funktsioonid</vt:lpstr>
      <vt:lpstr>Arvud</vt:lpstr>
      <vt:lpstr>Kolmnurk</vt:lpstr>
      <vt:lpstr>Arv_Avald</vt:lpstr>
      <vt:lpstr>Matemaatika</vt:lpstr>
      <vt:lpstr>Merit</vt:lpstr>
      <vt:lpstr>Merit (2)</vt:lpstr>
      <vt:lpstr>Õppekava</vt:lpstr>
      <vt:lpstr>lisad</vt:lpstr>
      <vt:lpstr>Kopeerimine</vt:lpstr>
      <vt:lpstr>Arv_Avald!a</vt:lpstr>
      <vt:lpstr>arv_tehted</vt:lpstr>
      <vt:lpstr>Arv_Avald!b</vt:lpstr>
      <vt:lpstr>Arv_Avald!c_</vt:lpstr>
      <vt:lpstr>pi</vt:lpstr>
      <vt:lpstr>Sr</vt:lpstr>
      <vt:lpstr>Arv_Avald!x</vt:lpstr>
      <vt:lpstr>Arv_Avald!y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Jazztime</cp:lastModifiedBy>
  <dcterms:created xsi:type="dcterms:W3CDTF">2023-12-11T04:40:28Z</dcterms:created>
  <dcterms:modified xsi:type="dcterms:W3CDTF">2024-01-14T15:54:26Z</dcterms:modified>
</cp:coreProperties>
</file>