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nmuhan/Desktop/"/>
    </mc:Choice>
  </mc:AlternateContent>
  <xr:revisionPtr revIDLastSave="0" documentId="13_ncr:1_{D67B2C4F-E372-F448-B2C5-7F74519611CA}" xr6:coauthVersionLast="46" xr6:coauthVersionMax="46" xr10:uidLastSave="{00000000-0000-0000-0000-000000000000}"/>
  <bookViews>
    <workbookView xWindow="0" yWindow="0" windowWidth="33600" windowHeight="21000" activeTab="1" xr2:uid="{FC9FF796-666F-BD40-8AB7-F88ED28584DD}"/>
  </bookViews>
  <sheets>
    <sheet name="Sheet2" sheetId="2" r:id="rId1"/>
    <sheet name="Sheet1" sheetId="1" r:id="rId2"/>
  </sheets>
  <definedNames>
    <definedName name="_xlnm._FilterDatabase" localSheetId="1" hidden="1">Sheet1!$A$4:$A$14</definedName>
    <definedName name="_xlchart.v1.0" hidden="1">Sheet1!$C$73:$C$82</definedName>
    <definedName name="_xlchart.v1.1" hidden="1">Sheet1!$G$72</definedName>
    <definedName name="_xlchart.v1.2" hidden="1">Sheet1!$G$73:$G$82</definedName>
    <definedName name="_xlchart.v1.3" hidden="1">Sheet1!$C$73:$C$82</definedName>
    <definedName name="_xlchart.v1.4" hidden="1">Sheet1!$G$72</definedName>
    <definedName name="_xlchart.v1.5" hidden="1">Sheet1!$G$73:$G$82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73" i="1"/>
  <c r="H73" i="1" s="1"/>
  <c r="F61" i="1"/>
  <c r="F62" i="1"/>
  <c r="F63" i="1"/>
  <c r="F64" i="1"/>
  <c r="F65" i="1"/>
  <c r="F66" i="1"/>
  <c r="F67" i="1"/>
  <c r="F68" i="1"/>
  <c r="F69" i="1"/>
  <c r="F60" i="1"/>
  <c r="K31" i="1"/>
  <c r="K32" i="1"/>
  <c r="K33" i="1"/>
  <c r="K34" i="1"/>
  <c r="K35" i="1"/>
  <c r="K36" i="1"/>
  <c r="K37" i="1"/>
  <c r="K38" i="1"/>
  <c r="K39" i="1"/>
  <c r="K40" i="1"/>
  <c r="G31" i="1"/>
  <c r="G33" i="1"/>
  <c r="G32" i="1"/>
  <c r="G34" i="1"/>
  <c r="G35" i="1"/>
  <c r="G36" i="1"/>
  <c r="G37" i="1"/>
  <c r="G39" i="1"/>
  <c r="G40" i="1"/>
</calcChain>
</file>

<file path=xl/sharedStrings.xml><?xml version="1.0" encoding="utf-8"?>
<sst xmlns="http://schemas.openxmlformats.org/spreadsheetml/2006/main" count="91" uniqueCount="52">
  <si>
    <t>iperf.eenet.ee</t>
    <phoneticPr fontId="1" type="noConversion"/>
  </si>
  <si>
    <t>Host_name</t>
  </si>
  <si>
    <t>Distance(km)</t>
  </si>
  <si>
    <t>speedtest.uztelecom.uz</t>
  </si>
  <si>
    <t>iperf.biznetnetworks.com</t>
  </si>
  <si>
    <t>bordeaux.testdebit.info</t>
  </si>
  <si>
    <t>216.218.207.42</t>
    <phoneticPr fontId="1" type="noConversion"/>
  </si>
  <si>
    <t>195.69.189.215</t>
    <phoneticPr fontId="1" type="noConversion"/>
  </si>
  <si>
    <t>117.102.109.186</t>
    <phoneticPr fontId="1" type="noConversion"/>
  </si>
  <si>
    <t>89.84.1.178</t>
    <phoneticPr fontId="1" type="noConversion"/>
  </si>
  <si>
    <t>193.93.216.52</t>
    <phoneticPr fontId="1" type="noConversion"/>
  </si>
  <si>
    <t>62.210.18.41</t>
    <phoneticPr fontId="1" type="noConversion"/>
  </si>
  <si>
    <t>62.210.18.40</t>
    <phoneticPr fontId="1" type="noConversion"/>
  </si>
  <si>
    <t>178.21.16.76</t>
    <phoneticPr fontId="1" type="noConversion"/>
  </si>
  <si>
    <t>77.120.3.236</t>
    <phoneticPr fontId="1" type="noConversion"/>
  </si>
  <si>
    <t>193.40.55.7</t>
    <phoneticPr fontId="1" type="noConversion"/>
  </si>
  <si>
    <t>Alameda</t>
    <phoneticPr fontId="1" type="noConversion"/>
  </si>
  <si>
    <t>Tashkent</t>
    <phoneticPr fontId="1" type="noConversion"/>
  </si>
  <si>
    <t>Jakarta</t>
    <phoneticPr fontId="1" type="noConversion"/>
  </si>
  <si>
    <t>Paris</t>
    <phoneticPr fontId="1" type="noConversion"/>
  </si>
  <si>
    <t>Lviv</t>
    <phoneticPr fontId="1" type="noConversion"/>
  </si>
  <si>
    <t>Vitry-sur-Seine</t>
    <phoneticPr fontId="1" type="noConversion"/>
  </si>
  <si>
    <t>Dronten</t>
    <phoneticPr fontId="1" type="noConversion"/>
  </si>
  <si>
    <t>Kyiv</t>
    <phoneticPr fontId="1" type="noConversion"/>
  </si>
  <si>
    <t>Tallinn</t>
    <phoneticPr fontId="1" type="noConversion"/>
  </si>
  <si>
    <t>IP address</t>
  </si>
  <si>
    <t>Hop count</t>
  </si>
  <si>
    <t>No.</t>
    <phoneticPr fontId="1" type="noConversion"/>
  </si>
  <si>
    <t>Location(city)</t>
    <phoneticPr fontId="1" type="noConversion"/>
  </si>
  <si>
    <t>Avg_round-trip delay(ms)</t>
    <phoneticPr fontId="1" type="noConversion"/>
  </si>
  <si>
    <t xml:space="preserve">bandwidth-delay product(Kbits) </t>
    <phoneticPr fontId="1" type="noConversion"/>
  </si>
  <si>
    <t>log(bdp)</t>
    <phoneticPr fontId="1" type="noConversion"/>
  </si>
  <si>
    <t>Avg_round-trip delay
(ms)</t>
    <phoneticPr fontId="1" type="noConversion"/>
  </si>
  <si>
    <t>bandwidth1
(Mbits/sec)</t>
    <phoneticPr fontId="1" type="noConversion"/>
  </si>
  <si>
    <t>bandwidth2
(Mbits/sec)</t>
    <phoneticPr fontId="1" type="noConversion"/>
  </si>
  <si>
    <t>bandwidth3
(Mbits/sec)</t>
    <phoneticPr fontId="1" type="noConversion"/>
  </si>
  <si>
    <t>Distance
(km)</t>
    <phoneticPr fontId="1" type="noConversion"/>
  </si>
  <si>
    <t>round-trip delay1
(ms)</t>
    <phoneticPr fontId="1" type="noConversion"/>
  </si>
  <si>
    <t>round-trip delay2
(ms)</t>
    <phoneticPr fontId="1" type="noConversion"/>
  </si>
  <si>
    <t>round-trip delay3
(ms)</t>
    <phoneticPr fontId="1" type="noConversion"/>
  </si>
  <si>
    <t>jitter1
(ms)</t>
    <phoneticPr fontId="1" type="noConversion"/>
  </si>
  <si>
    <t>jitter2
(ms)</t>
    <phoneticPr fontId="1" type="noConversion"/>
  </si>
  <si>
    <t>jitter3
(ms)</t>
    <phoneticPr fontId="1" type="noConversion"/>
  </si>
  <si>
    <t>Avg_jitter
(ms)</t>
    <phoneticPr fontId="1" type="noConversion"/>
  </si>
  <si>
    <t>Avg_bandwidth
(Mbits/sec)</t>
    <phoneticPr fontId="1" type="noConversion"/>
  </si>
  <si>
    <t>iperf.astra.in.ua</t>
    <phoneticPr fontId="1" type="noConversion"/>
  </si>
  <si>
    <t>ping-90ms.online.net</t>
    <phoneticPr fontId="1" type="noConversion"/>
  </si>
  <si>
    <t>speedtest.serverius.net</t>
    <phoneticPr fontId="1" type="noConversion"/>
  </si>
  <si>
    <t>ping.online.net</t>
    <phoneticPr fontId="1" type="noConversion"/>
  </si>
  <si>
    <t>iperf.volia.net</t>
    <phoneticPr fontId="1" type="noConversion"/>
  </si>
  <si>
    <t>iperf.he.net</t>
    <phoneticPr fontId="1" type="noConversion"/>
  </si>
  <si>
    <t>speedtest.uztelecom.uz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</si>
</sst>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);[Red]\(0.000\)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3"/>
      <charset val="134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177" fontId="2" fillId="0" borderId="0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7" fontId="2" fillId="3" borderId="13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23"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numFmt numFmtId="177" formatCode="0.000_);[Red]\(0.0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Hop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395100612423447"/>
                  <c:y val="-4.1894867308253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Sheet1!$E$5:$E$14</c:f>
              <c:numCache>
                <c:formatCode>General</c:formatCode>
                <c:ptCount val="10"/>
                <c:pt idx="0">
                  <c:v>12687.316999999999</c:v>
                </c:pt>
                <c:pt idx="1">
                  <c:v>11670.688</c:v>
                </c:pt>
                <c:pt idx="2">
                  <c:v>5210.9040000000005</c:v>
                </c:pt>
                <c:pt idx="3">
                  <c:v>16790.625</c:v>
                </c:pt>
                <c:pt idx="4">
                  <c:v>15224.656999999999</c:v>
                </c:pt>
                <c:pt idx="5">
                  <c:v>16788.766</c:v>
                </c:pt>
                <c:pt idx="6">
                  <c:v>16788.766</c:v>
                </c:pt>
                <c:pt idx="7">
                  <c:v>16487.821</c:v>
                </c:pt>
                <c:pt idx="8">
                  <c:v>14780.703</c:v>
                </c:pt>
                <c:pt idx="9">
                  <c:v>15220.802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13</c:v>
                </c:pt>
                <c:pt idx="1">
                  <c:v>16</c:v>
                </c:pt>
                <c:pt idx="2">
                  <c:v>14</c:v>
                </c:pt>
                <c:pt idx="3">
                  <c:v>23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14</c:v>
                </c:pt>
                <c:pt idx="8">
                  <c:v>19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7-D945-AFCF-04B2087B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93615"/>
        <c:axId val="617288351"/>
      </c:scatterChart>
      <c:valAx>
        <c:axId val="61719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Distance(km)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88351"/>
        <c:crosses val="autoZero"/>
        <c:crossBetween val="midCat"/>
      </c:valAx>
      <c:valAx>
        <c:axId val="6172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Hop count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9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646872265966754"/>
                  <c:y val="-9.0930300379119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Sheet1!$C$31:$C$40</c:f>
              <c:numCache>
                <c:formatCode>General</c:formatCode>
                <c:ptCount val="10"/>
                <c:pt idx="0">
                  <c:v>12687.316999999999</c:v>
                </c:pt>
                <c:pt idx="1">
                  <c:v>11670.688</c:v>
                </c:pt>
                <c:pt idx="2">
                  <c:v>5210.9040000000005</c:v>
                </c:pt>
                <c:pt idx="3">
                  <c:v>16790.625</c:v>
                </c:pt>
                <c:pt idx="4">
                  <c:v>15224.656999999999</c:v>
                </c:pt>
                <c:pt idx="5">
                  <c:v>16788.766</c:v>
                </c:pt>
                <c:pt idx="6">
                  <c:v>16788.766</c:v>
                </c:pt>
                <c:pt idx="7">
                  <c:v>16487.821</c:v>
                </c:pt>
                <c:pt idx="8">
                  <c:v>14780.703</c:v>
                </c:pt>
                <c:pt idx="9">
                  <c:v>15220.802</c:v>
                </c:pt>
              </c:numCache>
            </c:numRef>
          </c:xVal>
          <c:yVal>
            <c:numRef>
              <c:f>Sheet1!$G$31:$G$40</c:f>
              <c:numCache>
                <c:formatCode>0.000_);[Red]\(0.000\)</c:formatCode>
                <c:ptCount val="10"/>
                <c:pt idx="0">
                  <c:v>261.7063333333333</c:v>
                </c:pt>
                <c:pt idx="1">
                  <c:v>503.69333333333338</c:v>
                </c:pt>
                <c:pt idx="2">
                  <c:v>195.05766666666668</c:v>
                </c:pt>
                <c:pt idx="3">
                  <c:v>444.63766666666669</c:v>
                </c:pt>
                <c:pt idx="4">
                  <c:v>377.68333333333334</c:v>
                </c:pt>
                <c:pt idx="5">
                  <c:v>543.91933333333338</c:v>
                </c:pt>
                <c:pt idx="6">
                  <c:v>399.24466666666666</c:v>
                </c:pt>
                <c:pt idx="7">
                  <c:v>394.27766666666668</c:v>
                </c:pt>
                <c:pt idx="8">
                  <c:v>391.49766666666665</c:v>
                </c:pt>
                <c:pt idx="9">
                  <c:v>348.90233333333339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6-534A-9EBC-3CAF8626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60879"/>
        <c:axId val="264562527"/>
      </c:scatterChart>
      <c:valAx>
        <c:axId val="2645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Distance(km)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62527"/>
        <c:crosses val="autoZero"/>
        <c:crossBetween val="midCat"/>
      </c:valAx>
      <c:valAx>
        <c:axId val="2645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round-trip delay(ms)</a:t>
                </a:r>
              </a:p>
            </c:rich>
          </c:tx>
          <c:layout>
            <c:manualLayout>
              <c:xMode val="edge"/>
              <c:yMode val="edge"/>
              <c:x val="2.0975089809925636E-2"/>
              <c:y val="0.24114071335537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6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646872265966754"/>
                  <c:y val="-9.0930300379119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Sheet1!$C$31:$C$40</c:f>
              <c:numCache>
                <c:formatCode>General</c:formatCode>
                <c:ptCount val="10"/>
                <c:pt idx="0">
                  <c:v>12687.316999999999</c:v>
                </c:pt>
                <c:pt idx="1">
                  <c:v>11670.688</c:v>
                </c:pt>
                <c:pt idx="2">
                  <c:v>5210.9040000000005</c:v>
                </c:pt>
                <c:pt idx="3">
                  <c:v>16790.625</c:v>
                </c:pt>
                <c:pt idx="4">
                  <c:v>15224.656999999999</c:v>
                </c:pt>
                <c:pt idx="5">
                  <c:v>16788.766</c:v>
                </c:pt>
                <c:pt idx="6">
                  <c:v>16788.766</c:v>
                </c:pt>
                <c:pt idx="7">
                  <c:v>16487.821</c:v>
                </c:pt>
                <c:pt idx="8">
                  <c:v>14780.703</c:v>
                </c:pt>
                <c:pt idx="9">
                  <c:v>15220.802</c:v>
                </c:pt>
              </c:numCache>
            </c:numRef>
          </c:xVal>
          <c:yVal>
            <c:numRef>
              <c:f>Sheet1!$K$31:$K$40</c:f>
              <c:numCache>
                <c:formatCode>0.000_);[Red]\(0.000\)</c:formatCode>
                <c:ptCount val="10"/>
                <c:pt idx="0">
                  <c:v>110.96</c:v>
                </c:pt>
                <c:pt idx="1">
                  <c:v>51.741666666666667</c:v>
                </c:pt>
                <c:pt idx="2">
                  <c:v>57.270333333333333</c:v>
                </c:pt>
                <c:pt idx="3">
                  <c:v>113.83699999999999</c:v>
                </c:pt>
                <c:pt idx="4">
                  <c:v>48.893666666666661</c:v>
                </c:pt>
                <c:pt idx="5">
                  <c:v>129.709</c:v>
                </c:pt>
                <c:pt idx="6">
                  <c:v>103.495</c:v>
                </c:pt>
                <c:pt idx="7">
                  <c:v>51.079333333333331</c:v>
                </c:pt>
                <c:pt idx="8">
                  <c:v>121.66500000000001</c:v>
                </c:pt>
                <c:pt idx="9">
                  <c:v>30.418333333333333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1-894C-97FA-71AF103B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60879"/>
        <c:axId val="264562527"/>
      </c:scatterChart>
      <c:valAx>
        <c:axId val="2645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Distance(km)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62527"/>
        <c:crosses val="autoZero"/>
        <c:crossBetween val="midCat"/>
      </c:valAx>
      <c:valAx>
        <c:axId val="2645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zh-CN" altLang="en-US"/>
                  <a:t> </a:t>
                </a:r>
                <a:r>
                  <a:rPr lang="en-US" altLang="zh-CN"/>
                  <a:t>jitter(ms)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6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log(bdp)</a:t>
            </a:r>
            <a:r>
              <a:rPr lang="en-US" altLang="zh-CN" baseline="0"/>
              <a:t> of different Host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Sheet1!$B$73:$B$82</c:f>
              <c:strCache>
                <c:ptCount val="10"/>
                <c:pt idx="0">
                  <c:v>iperf.he.net</c:v>
                </c:pt>
                <c:pt idx="1">
                  <c:v>speedtest.uztelecom.uz</c:v>
                </c:pt>
                <c:pt idx="2">
                  <c:v>iperf.biznetnetworks.com</c:v>
                </c:pt>
                <c:pt idx="3">
                  <c:v>bordeaux.testdebit.info</c:v>
                </c:pt>
                <c:pt idx="4">
                  <c:v>iperf.astra.in.ua</c:v>
                </c:pt>
                <c:pt idx="5">
                  <c:v>ping-90ms.online.net</c:v>
                </c:pt>
                <c:pt idx="6">
                  <c:v>ping.online.net</c:v>
                </c:pt>
                <c:pt idx="7">
                  <c:v>speedtest.serverius.net</c:v>
                </c:pt>
                <c:pt idx="8">
                  <c:v>iperf.volia.net</c:v>
                </c:pt>
                <c:pt idx="9">
                  <c:v>iperf.eenet.ee</c:v>
                </c:pt>
              </c:strCache>
            </c:strRef>
          </c:cat>
          <c:val>
            <c:numRef>
              <c:f>Sheet1!$H$73:$H$82</c:f>
              <c:numCache>
                <c:formatCode>0.000_);[Red]\(0.000\)</c:formatCode>
                <c:ptCount val="10"/>
                <c:pt idx="0">
                  <c:v>3.6682342350689003</c:v>
                </c:pt>
                <c:pt idx="1">
                  <c:v>4.1949265917890424</c:v>
                </c:pt>
                <c:pt idx="2">
                  <c:v>4.226173820476288</c:v>
                </c:pt>
                <c:pt idx="3">
                  <c:v>2.7478019516296106</c:v>
                </c:pt>
                <c:pt idx="4">
                  <c:v>2.5969362137620422</c:v>
                </c:pt>
                <c:pt idx="5">
                  <c:v>3.6540890264140926</c:v>
                </c:pt>
                <c:pt idx="6">
                  <c:v>2.6196622061277073</c:v>
                </c:pt>
                <c:pt idx="7">
                  <c:v>3.4541993660764572</c:v>
                </c:pt>
                <c:pt idx="8">
                  <c:v>3.1538305616475881</c:v>
                </c:pt>
                <c:pt idx="9">
                  <c:v>2.7149174778556167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F048-A74E-32C36E15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02895"/>
        <c:axId val="2072230016"/>
      </c:barChart>
      <c:catAx>
        <c:axId val="3869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230016"/>
        <c:crosses val="autoZero"/>
        <c:auto val="1"/>
        <c:lblAlgn val="ctr"/>
        <c:lblOffset val="100"/>
        <c:noMultiLvlLbl val="0"/>
      </c:catAx>
      <c:valAx>
        <c:axId val="20722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90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bandwidth-delay product(Kbits) of different host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Sheet1!$B$73:$B$82</c:f>
              <c:strCache>
                <c:ptCount val="10"/>
                <c:pt idx="0">
                  <c:v>iperf.he.net</c:v>
                </c:pt>
                <c:pt idx="1">
                  <c:v>speedtest.uztelecom.uz</c:v>
                </c:pt>
                <c:pt idx="2">
                  <c:v>iperf.biznetnetworks.com</c:v>
                </c:pt>
                <c:pt idx="3">
                  <c:v>bordeaux.testdebit.info</c:v>
                </c:pt>
                <c:pt idx="4">
                  <c:v>iperf.astra.in.ua</c:v>
                </c:pt>
                <c:pt idx="5">
                  <c:v>ping-90ms.online.net</c:v>
                </c:pt>
                <c:pt idx="6">
                  <c:v>ping.online.net</c:v>
                </c:pt>
                <c:pt idx="7">
                  <c:v>speedtest.serverius.net</c:v>
                </c:pt>
                <c:pt idx="8">
                  <c:v>iperf.volia.net</c:v>
                </c:pt>
                <c:pt idx="9">
                  <c:v>iperf.eenet.ee</c:v>
                </c:pt>
              </c:strCache>
            </c:strRef>
          </c:cat>
          <c:val>
            <c:numRef>
              <c:f>Sheet1!$G$73:$G$82</c:f>
              <c:numCache>
                <c:formatCode>0.000_);[Red]\(0.000\)</c:formatCode>
                <c:ptCount val="10"/>
                <c:pt idx="0">
                  <c:v>4658.3727333333327</c:v>
                </c:pt>
                <c:pt idx="1">
                  <c:v>15664.862666666668</c:v>
                </c:pt>
                <c:pt idx="2">
                  <c:v>16833.476633333335</c:v>
                </c:pt>
                <c:pt idx="3">
                  <c:v>559.50239722222227</c:v>
                </c:pt>
                <c:pt idx="4">
                  <c:v>395.30855555555559</c:v>
                </c:pt>
                <c:pt idx="5">
                  <c:v>4509.0912733333353</c:v>
                </c:pt>
                <c:pt idx="6">
                  <c:v>416.54526888888881</c:v>
                </c:pt>
                <c:pt idx="7">
                  <c:v>2845.7671780000001</c:v>
                </c:pt>
                <c:pt idx="8">
                  <c:v>1425.0515066666665</c:v>
                </c:pt>
                <c:pt idx="9">
                  <c:v>518.70146888888894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6-1647-8D37-C306504E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984560"/>
        <c:axId val="2046356672"/>
      </c:barChart>
      <c:catAx>
        <c:axId val="20459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356672"/>
        <c:crosses val="autoZero"/>
        <c:auto val="1"/>
        <c:lblAlgn val="ctr"/>
        <c:lblOffset val="100"/>
        <c:noMultiLvlLbl val="0"/>
      </c:catAx>
      <c:valAx>
        <c:axId val="20463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9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bandwidth-delay product(Kbits)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037974315046379"/>
                  <c:y val="-0.58058701781021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Sheet1!$C$73:$C$82</c:f>
              <c:numCache>
                <c:formatCode>General</c:formatCode>
                <c:ptCount val="10"/>
                <c:pt idx="0">
                  <c:v>12687.316999999999</c:v>
                </c:pt>
                <c:pt idx="1">
                  <c:v>11670.688</c:v>
                </c:pt>
                <c:pt idx="2">
                  <c:v>5210.9040000000005</c:v>
                </c:pt>
                <c:pt idx="3">
                  <c:v>16790.625</c:v>
                </c:pt>
                <c:pt idx="4">
                  <c:v>15224.656999999999</c:v>
                </c:pt>
                <c:pt idx="5">
                  <c:v>16788.766</c:v>
                </c:pt>
                <c:pt idx="6">
                  <c:v>16788.766</c:v>
                </c:pt>
                <c:pt idx="7">
                  <c:v>16487.821</c:v>
                </c:pt>
                <c:pt idx="8">
                  <c:v>14780.703</c:v>
                </c:pt>
                <c:pt idx="9">
                  <c:v>15220.802</c:v>
                </c:pt>
              </c:numCache>
            </c:numRef>
          </c:xVal>
          <c:yVal>
            <c:numRef>
              <c:f>Sheet1!$G$73:$G$82</c:f>
              <c:numCache>
                <c:formatCode>0.000_);[Red]\(0.000\)</c:formatCode>
                <c:ptCount val="10"/>
                <c:pt idx="0">
                  <c:v>4658.3727333333327</c:v>
                </c:pt>
                <c:pt idx="1">
                  <c:v>15664.862666666668</c:v>
                </c:pt>
                <c:pt idx="2">
                  <c:v>16833.476633333335</c:v>
                </c:pt>
                <c:pt idx="3">
                  <c:v>559.50239722222227</c:v>
                </c:pt>
                <c:pt idx="4">
                  <c:v>395.30855555555559</c:v>
                </c:pt>
                <c:pt idx="5">
                  <c:v>4509.0912733333353</c:v>
                </c:pt>
                <c:pt idx="6">
                  <c:v>416.54526888888881</c:v>
                </c:pt>
                <c:pt idx="7">
                  <c:v>2845.7671780000001</c:v>
                </c:pt>
                <c:pt idx="8">
                  <c:v>1425.0515066666665</c:v>
                </c:pt>
                <c:pt idx="9">
                  <c:v>518.70146888888894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F-2B4B-805A-9DBC0BAE0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09904"/>
        <c:axId val="2089616848"/>
      </c:scatterChart>
      <c:valAx>
        <c:axId val="20897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distance(km)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616848"/>
        <c:crosses val="autoZero"/>
        <c:crossBetween val="midCat"/>
      </c:valAx>
      <c:valAx>
        <c:axId val="20896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bandwidth-delay product(Kbits)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7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Sheet1!$G$72</c:f>
              <c:strCache>
                <c:ptCount val="1"/>
                <c:pt idx="0">
                  <c:v>bandwidth-delay product(Kbits)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01443569553806"/>
                  <c:y val="-0.51215259550889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Sheet1!$D$73:$D$82</c:f>
              <c:numCache>
                <c:formatCode>General</c:formatCode>
                <c:ptCount val="10"/>
                <c:pt idx="0">
                  <c:v>13</c:v>
                </c:pt>
                <c:pt idx="1">
                  <c:v>16</c:v>
                </c:pt>
                <c:pt idx="2">
                  <c:v>14</c:v>
                </c:pt>
                <c:pt idx="3">
                  <c:v>23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14</c:v>
                </c:pt>
                <c:pt idx="8">
                  <c:v>19</c:v>
                </c:pt>
                <c:pt idx="9">
                  <c:v>18</c:v>
                </c:pt>
              </c:numCache>
            </c:numRef>
          </c:xVal>
          <c:yVal>
            <c:numRef>
              <c:f>Sheet1!$G$73:$G$82</c:f>
              <c:numCache>
                <c:formatCode>0.000_);[Red]\(0.000\)</c:formatCode>
                <c:ptCount val="10"/>
                <c:pt idx="0">
                  <c:v>4658.3727333333327</c:v>
                </c:pt>
                <c:pt idx="1">
                  <c:v>15664.862666666668</c:v>
                </c:pt>
                <c:pt idx="2">
                  <c:v>16833.476633333335</c:v>
                </c:pt>
                <c:pt idx="3">
                  <c:v>559.50239722222227</c:v>
                </c:pt>
                <c:pt idx="4">
                  <c:v>395.30855555555559</c:v>
                </c:pt>
                <c:pt idx="5">
                  <c:v>4509.0912733333353</c:v>
                </c:pt>
                <c:pt idx="6">
                  <c:v>416.54526888888881</c:v>
                </c:pt>
                <c:pt idx="7">
                  <c:v>2845.7671780000001</c:v>
                </c:pt>
                <c:pt idx="8">
                  <c:v>1425.0515066666665</c:v>
                </c:pt>
                <c:pt idx="9">
                  <c:v>518.70146888888894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3-4643-A2C9-D221726A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87008"/>
        <c:axId val="2100055520"/>
      </c:scatterChart>
      <c:valAx>
        <c:axId val="20993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hop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55520"/>
        <c:crosses val="autoZero"/>
        <c:crossBetween val="midCat"/>
      </c:valAx>
      <c:valAx>
        <c:axId val="2100055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bandwidth-delay product(Kbits)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3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Sheet1!$E$72</c:f>
              <c:strCache>
                <c:ptCount val="1"/>
                <c:pt idx="0">
                  <c:v>Avg_round-trip delay
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909886264216971"/>
                  <c:y val="-1.914552347623213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Sheet1!$C$73:$C$82</c:f>
              <c:numCache>
                <c:formatCode>General</c:formatCode>
                <c:ptCount val="10"/>
                <c:pt idx="0">
                  <c:v>12687.316999999999</c:v>
                </c:pt>
                <c:pt idx="1">
                  <c:v>11670.688</c:v>
                </c:pt>
                <c:pt idx="2">
                  <c:v>5210.9040000000005</c:v>
                </c:pt>
                <c:pt idx="3">
                  <c:v>16790.625</c:v>
                </c:pt>
                <c:pt idx="4">
                  <c:v>15224.656999999999</c:v>
                </c:pt>
                <c:pt idx="5">
                  <c:v>16788.766</c:v>
                </c:pt>
                <c:pt idx="6">
                  <c:v>16788.766</c:v>
                </c:pt>
                <c:pt idx="7">
                  <c:v>16487.821</c:v>
                </c:pt>
                <c:pt idx="8">
                  <c:v>14780.703</c:v>
                </c:pt>
                <c:pt idx="9">
                  <c:v>15220.802</c:v>
                </c:pt>
              </c:numCache>
            </c:numRef>
          </c:xVal>
          <c:yVal>
            <c:numRef>
              <c:f>Sheet1!$E$73:$E$82</c:f>
              <c:numCache>
                <c:formatCode>0.000_);[Red]\(0.000\)</c:formatCode>
                <c:ptCount val="10"/>
                <c:pt idx="0">
                  <c:v>261.7063333333333</c:v>
                </c:pt>
                <c:pt idx="1">
                  <c:v>503.69333333333338</c:v>
                </c:pt>
                <c:pt idx="2">
                  <c:v>195.05766666666668</c:v>
                </c:pt>
                <c:pt idx="3">
                  <c:v>444.63766666666669</c:v>
                </c:pt>
                <c:pt idx="4">
                  <c:v>377.68333333333334</c:v>
                </c:pt>
                <c:pt idx="5">
                  <c:v>543.91933333333338</c:v>
                </c:pt>
                <c:pt idx="6">
                  <c:v>399.24466666666666</c:v>
                </c:pt>
                <c:pt idx="7">
                  <c:v>394.27800000000002</c:v>
                </c:pt>
                <c:pt idx="8">
                  <c:v>391.49766666666665</c:v>
                </c:pt>
                <c:pt idx="9">
                  <c:v>348.90233333333339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9444-89B3-EB63DFA4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1520"/>
        <c:axId val="2111216016"/>
      </c:scatterChart>
      <c:valAx>
        <c:axId val="2111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16016"/>
        <c:crosses val="autoZero"/>
        <c:crossBetween val="midCat"/>
      </c:valAx>
      <c:valAx>
        <c:axId val="2111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Avg_round-trip delay</a:t>
                </a:r>
              </a:p>
              <a:p>
                <a:pPr>
                  <a:defRPr/>
                </a:pPr>
                <a:r>
                  <a:rPr lang="en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6793963254593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Sheet1!$F$72</c:f>
              <c:strCache>
                <c:ptCount val="1"/>
                <c:pt idx="0">
                  <c:v>Avg_bandwidth
(Mbits/sec)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29595363079615"/>
                  <c:y val="-0.55381926217556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Sheet1!$C$73:$C$82</c:f>
              <c:numCache>
                <c:formatCode>General</c:formatCode>
                <c:ptCount val="10"/>
                <c:pt idx="0">
                  <c:v>12687.316999999999</c:v>
                </c:pt>
                <c:pt idx="1">
                  <c:v>11670.688</c:v>
                </c:pt>
                <c:pt idx="2">
                  <c:v>5210.9040000000005</c:v>
                </c:pt>
                <c:pt idx="3">
                  <c:v>16790.625</c:v>
                </c:pt>
                <c:pt idx="4">
                  <c:v>15224.656999999999</c:v>
                </c:pt>
                <c:pt idx="5">
                  <c:v>16788.766</c:v>
                </c:pt>
                <c:pt idx="6">
                  <c:v>16788.766</c:v>
                </c:pt>
                <c:pt idx="7">
                  <c:v>16487.821</c:v>
                </c:pt>
                <c:pt idx="8">
                  <c:v>14780.703</c:v>
                </c:pt>
                <c:pt idx="9">
                  <c:v>15220.802</c:v>
                </c:pt>
              </c:numCache>
            </c:numRef>
          </c:xVal>
          <c:yVal>
            <c:numRef>
              <c:f>Sheet1!$F$73:$F$82</c:f>
              <c:numCache>
                <c:formatCode>0.000_);[Red]\(0.000\)</c:formatCode>
                <c:ptCount val="10"/>
                <c:pt idx="0">
                  <c:v>17.8</c:v>
                </c:pt>
                <c:pt idx="1">
                  <c:v>31.099999999999998</c:v>
                </c:pt>
                <c:pt idx="2">
                  <c:v>86.3</c:v>
                </c:pt>
                <c:pt idx="3">
                  <c:v>1.2583333333333333</c:v>
                </c:pt>
                <c:pt idx="4">
                  <c:v>1.0466666666666666</c:v>
                </c:pt>
                <c:pt idx="5">
                  <c:v>8.2900000000000009</c:v>
                </c:pt>
                <c:pt idx="6">
                  <c:v>1.0433333333333332</c:v>
                </c:pt>
                <c:pt idx="7">
                  <c:v>7.2176666666666671</c:v>
                </c:pt>
                <c:pt idx="8">
                  <c:v>3.64</c:v>
                </c:pt>
                <c:pt idx="9">
                  <c:v>1.4866666666666666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734F-B75B-91EBB5A8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05008"/>
        <c:axId val="59494031"/>
      </c:scatterChart>
      <c:valAx>
        <c:axId val="21001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4031"/>
        <c:crosses val="autoZero"/>
        <c:crossBetween val="midCat"/>
      </c:valAx>
      <c:valAx>
        <c:axId val="59494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Avg_bandwidth(Mbbits/secc)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665169</xdr:colOff>
      <xdr:row>14</xdr:row>
      <xdr:rowOff>153860</xdr:rowOff>
    </xdr:from>
    <xdr:to>
      <xdr:col>4</xdr:col>
      <xdr:colOff>945445</xdr:colOff>
      <xdr:row>28</xdr:row>
      <xdr:rowOff>35910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04A36F-8B76-1E42-AD54-BCAB5372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1419677</xdr:colOff>
      <xdr:row>41</xdr:row>
      <xdr:rowOff>7257</xdr:rowOff>
    </xdr:from>
    <xdr:to>
      <xdr:col>5</xdr:col>
      <xdr:colOff>99784</xdr:colOff>
      <xdr:row>56</xdr:row>
      <xdr:rowOff>72572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0159D6-BC47-014E-BE81-E456BEAA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725714</xdr:colOff>
      <xdr:row>41</xdr:row>
      <xdr:rowOff>36285</xdr:rowOff>
    </xdr:from>
    <xdr:to>
      <xdr:col>11</xdr:col>
      <xdr:colOff>18143</xdr:colOff>
      <xdr:row>57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22A956-8511-9049-BD86-7C00858B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3026</xdr:colOff>
      <xdr:row>102</xdr:row>
      <xdr:rowOff>4535</xdr:rowOff>
    </xdr:from>
    <xdr:to>
      <xdr:col>5</xdr:col>
      <xdr:colOff>1195616</xdr:colOff>
      <xdr:row>119</xdr:row>
      <xdr:rowOff>162379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C98D485-C8AD-7243-AADF-F1017DB49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7559</xdr:rowOff>
    </xdr:from>
    <xdr:to>
      <xdr:col>5</xdr:col>
      <xdr:colOff>1210733</xdr:colOff>
      <xdr:row>100</xdr:row>
      <xdr:rowOff>101599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BB1081F-CFD1-D54C-A92E-E20EC874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651933</xdr:colOff>
      <xdr:row>84</xdr:row>
      <xdr:rowOff>76201</xdr:rowOff>
    </xdr:from>
    <xdr:to>
      <xdr:col>11</xdr:col>
      <xdr:colOff>169333</xdr:colOff>
      <xdr:row>97</xdr:row>
      <xdr:rowOff>177801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BAFE9C3-A69D-8843-90BD-C437755C2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458928</xdr:colOff>
      <xdr:row>101</xdr:row>
      <xdr:rowOff>13960</xdr:rowOff>
    </xdr:from>
    <xdr:to>
      <xdr:col>10</xdr:col>
      <xdr:colOff>1127398</xdr:colOff>
      <xdr:row>114</xdr:row>
      <xdr:rowOff>130961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D6A97BF-4B3D-9240-8BEB-99D4A8BD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416076</xdr:colOff>
      <xdr:row>83</xdr:row>
      <xdr:rowOff>113694</xdr:rowOff>
    </xdr:from>
    <xdr:to>
      <xdr:col>17</xdr:col>
      <xdr:colOff>16934</xdr:colOff>
      <xdr:row>97</xdr:row>
      <xdr:rowOff>9676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D3DABC4-CEA3-2D44-80CC-F405DAA7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156028</xdr:colOff>
      <xdr:row>68</xdr:row>
      <xdr:rowOff>45962</xdr:rowOff>
    </xdr:from>
    <xdr:to>
      <xdr:col>13</xdr:col>
      <xdr:colOff>279400</xdr:colOff>
      <xdr:row>79</xdr:row>
      <xdr:rowOff>140305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A3471FA-031B-0E49-86DC-9DD8F621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31F8A-17FE-6047-A7D1-72E9CDCE0752}" name="表1" displayName="表1" ref="A4:F14" totalsRowShown="0" headerRowDxfId="22" dataDxfId="21" tableBorderDxfId="6">
  <autoFilter ref="A4:F14" xr:uid="{20EBCC49-6E2A-8640-A42C-BAB94EC1A2DE}"/>
  <tableColumns count="6">
    <tableColumn id="1" xr3:uid="{7136CAF6-C818-4542-9EBF-49E7CA5C5044}" name="No." dataDxfId="5"/>
    <tableColumn id="2" xr3:uid="{57695FC3-3B3D-4C43-AEC2-1F8BDB449332}" name="Host_name" dataDxfId="4"/>
    <tableColumn id="3" xr3:uid="{D607B009-EA74-9140-A800-3D5E8F7780D2}" name="IP address" dataDxfId="3"/>
    <tableColumn id="5" xr3:uid="{4331FB66-A8C2-7145-8626-F943C4CE12FF}" name="Location(city)" dataDxfId="2"/>
    <tableColumn id="6" xr3:uid="{03980281-F459-D448-9B89-EDBB93821A81}" name="Distance(km)" dataDxfId="1"/>
    <tableColumn id="7" xr3:uid="{FA83AD1D-66E0-B746-BCE3-8F7636E0DDFB}" name="Hop count" dataDxfId="0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3712F-231E-AB42-B016-B48571599084}" name="表1_3" displayName="表1_3" ref="A30:K40" totalsRowShown="0" headerRowDxfId="20" dataDxfId="19" tableBorderDxfId="18">
  <autoFilter ref="A30:K40" xr:uid="{FD0ED39C-819F-BA44-86EE-7F58B0A2723C}"/>
  <tableColumns count="11">
    <tableColumn id="1" xr3:uid="{AA78A25E-6D55-6644-9756-499526EF54A9}" name="No." dataDxfId="17"/>
    <tableColumn id="2" xr3:uid="{195A034C-0BD5-0D4F-826A-AB213001A7B1}" name="Host_name" dataDxfId="16"/>
    <tableColumn id="3" xr3:uid="{2CE2A59B-9EB6-7C41-9131-CB35343950B9}" name="Distance_x000a_(km)" dataDxfId="15"/>
    <tableColumn id="5" xr3:uid="{4C19A7B1-D485-0B41-8559-2442CA933922}" name="round-trip delay1_x000a_(ms)" dataDxfId="14"/>
    <tableColumn id="6" xr3:uid="{3D75BEF5-2625-9F41-A898-7112890B76FC}" name="round-trip delay2_x000a_(ms)" dataDxfId="13"/>
    <tableColumn id="7" xr3:uid="{10EF296D-B394-FA48-BC95-99358CBF70C1}" name="round-trip delay3_x000a_(ms)" dataDxfId="12"/>
    <tableColumn id="9" xr3:uid="{D1968905-3F45-9148-B1A7-6E0B8FE5FB73}" name="Avg_round-trip delay(ms)" dataDxfId="11">
      <calculatedColumnFormula>AVERAGE(表1_3[[#This Row],[round-trip delay1
(ms)]:[round-trip delay3
(ms)]])</calculatedColumnFormula>
    </tableColumn>
    <tableColumn id="10" xr3:uid="{EB2DAC0E-80D9-BA48-946E-D48AC7E60330}" name="jitter1_x000a_(ms)" dataDxfId="10"/>
    <tableColumn id="4" xr3:uid="{5AC7DEA4-3E0E-1440-BA07-3CF3C6D97A0A}" name="jitter2_x000a_(ms)" dataDxfId="9"/>
    <tableColumn id="8" xr3:uid="{EDB1E96A-6EA0-EB48-AE58-BB9CD29E3553}" name="jitter3_x000a_(ms)" dataDxfId="8"/>
    <tableColumn id="11" xr3:uid="{2DD0975D-2D76-CF4A-9AD6-3093DA5C948A}" name="Avg_jitter_x000a_(ms)" dataDxfId="7">
      <calculatedColumnFormula>AVERAGE(表1_3[[#This Row],[jitter1
(ms)]:[jitter3
(ms)]])</calculatedColumnFormula>
    </tableColumn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991A-FA40-754F-A8A0-19FCB98F1137}">
  <dimension ref="A1"/>
  <sheetViews>
    <sheetView workbookViewId="0">
      <selection activeCell="A3" sqref="A3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007B-F195-3048-83DD-15A4CAF0E3E1}">
  <dimension ref="A3:K82"/>
  <sheetViews>
    <sheetView showGridLines="0" tabSelected="1" zoomScale="132" workbookViewId="0">
      <selection activeCell="P71" sqref="P71"/>
    </sheetView>
  </sheetViews>
  <sheetFormatPr baseColWidth="10" defaultRowHeight="16"/>
  <cols>
    <col min="2" max="2" width="26.1640625" customWidth="1"/>
    <col min="3" max="3" width="17.33203125" customWidth="1"/>
    <col min="4" max="4" width="18.33203125" customWidth="1"/>
    <col min="5" max="6" width="19" customWidth="1"/>
    <col min="7" max="7" width="18.6640625" customWidth="1"/>
    <col min="11" max="11" width="15" customWidth="1"/>
  </cols>
  <sheetData>
    <row r="3" spans="1:6">
      <c r="B3" s="1"/>
    </row>
    <row r="4" spans="1:6" ht="17" thickBot="1">
      <c r="A4" s="2" t="s">
        <v>27</v>
      </c>
      <c r="B4" s="2" t="s">
        <v>1</v>
      </c>
      <c r="C4" s="2" t="s">
        <v>25</v>
      </c>
      <c r="D4" s="2" t="s">
        <v>28</v>
      </c>
      <c r="E4" s="2" t="s">
        <v>2</v>
      </c>
      <c r="F4" s="2" t="s">
        <v>26</v>
      </c>
    </row>
    <row r="5" spans="1:6">
      <c r="A5" s="31">
        <v>1</v>
      </c>
      <c r="B5" s="30" t="s">
        <v>50</v>
      </c>
      <c r="C5" s="30" t="s">
        <v>6</v>
      </c>
      <c r="D5" s="30" t="s">
        <v>16</v>
      </c>
      <c r="E5" s="30">
        <v>12687.316999999999</v>
      </c>
      <c r="F5" s="30">
        <v>13</v>
      </c>
    </row>
    <row r="6" spans="1:6">
      <c r="A6" s="4">
        <v>2</v>
      </c>
      <c r="B6" s="2" t="s">
        <v>3</v>
      </c>
      <c r="C6" s="2" t="s">
        <v>7</v>
      </c>
      <c r="D6" s="2" t="s">
        <v>17</v>
      </c>
      <c r="E6" s="2">
        <v>11670.688</v>
      </c>
      <c r="F6" s="2">
        <v>16</v>
      </c>
    </row>
    <row r="7" spans="1:6">
      <c r="A7" s="4">
        <v>3</v>
      </c>
      <c r="B7" s="2" t="s">
        <v>4</v>
      </c>
      <c r="C7" s="2" t="s">
        <v>8</v>
      </c>
      <c r="D7" s="2" t="s">
        <v>18</v>
      </c>
      <c r="E7" s="2">
        <v>5210.9040000000005</v>
      </c>
      <c r="F7" s="2">
        <v>14</v>
      </c>
    </row>
    <row r="8" spans="1:6">
      <c r="A8" s="4">
        <v>4</v>
      </c>
      <c r="B8" s="2" t="s">
        <v>5</v>
      </c>
      <c r="C8" s="2" t="s">
        <v>9</v>
      </c>
      <c r="D8" s="2" t="s">
        <v>19</v>
      </c>
      <c r="E8" s="2">
        <v>16790.625</v>
      </c>
      <c r="F8" s="2">
        <v>23</v>
      </c>
    </row>
    <row r="9" spans="1:6">
      <c r="A9" s="4">
        <v>5</v>
      </c>
      <c r="B9" s="11" t="s">
        <v>45</v>
      </c>
      <c r="C9" s="2" t="s">
        <v>10</v>
      </c>
      <c r="D9" s="2" t="s">
        <v>20</v>
      </c>
      <c r="E9" s="2">
        <v>15224.656999999999</v>
      </c>
      <c r="F9" s="2">
        <v>18</v>
      </c>
    </row>
    <row r="10" spans="1:6">
      <c r="A10" s="4">
        <v>6</v>
      </c>
      <c r="B10" s="2" t="s">
        <v>46</v>
      </c>
      <c r="C10" s="2" t="s">
        <v>11</v>
      </c>
      <c r="D10" s="2" t="s">
        <v>21</v>
      </c>
      <c r="E10" s="2">
        <v>16788.766</v>
      </c>
      <c r="F10" s="2">
        <v>21</v>
      </c>
    </row>
    <row r="11" spans="1:6">
      <c r="A11" s="4">
        <v>7</v>
      </c>
      <c r="B11" s="2" t="s">
        <v>48</v>
      </c>
      <c r="C11" s="2" t="s">
        <v>12</v>
      </c>
      <c r="D11" s="2" t="s">
        <v>21</v>
      </c>
      <c r="E11" s="2">
        <v>16788.766</v>
      </c>
      <c r="F11" s="2">
        <v>22</v>
      </c>
    </row>
    <row r="12" spans="1:6">
      <c r="A12" s="4">
        <v>8</v>
      </c>
      <c r="B12" s="2" t="s">
        <v>47</v>
      </c>
      <c r="C12" s="2" t="s">
        <v>13</v>
      </c>
      <c r="D12" s="2" t="s">
        <v>22</v>
      </c>
      <c r="E12" s="2">
        <v>16487.821</v>
      </c>
      <c r="F12" s="2">
        <v>14</v>
      </c>
    </row>
    <row r="13" spans="1:6">
      <c r="A13" s="4">
        <v>9</v>
      </c>
      <c r="B13" s="2" t="s">
        <v>49</v>
      </c>
      <c r="C13" s="2" t="s">
        <v>14</v>
      </c>
      <c r="D13" s="2" t="s">
        <v>23</v>
      </c>
      <c r="E13" s="2">
        <v>14780.703</v>
      </c>
      <c r="F13" s="2">
        <v>19</v>
      </c>
    </row>
    <row r="14" spans="1:6">
      <c r="A14" s="5">
        <v>10</v>
      </c>
      <c r="B14" s="2" t="s">
        <v>0</v>
      </c>
      <c r="C14" s="2" t="s">
        <v>15</v>
      </c>
      <c r="D14" s="2" t="s">
        <v>24</v>
      </c>
      <c r="E14" s="2">
        <v>15220.802</v>
      </c>
      <c r="F14" s="2">
        <v>18</v>
      </c>
    </row>
    <row r="29" spans="1:11" ht="17" thickBot="1"/>
    <row r="30" spans="1:11" s="29" customFormat="1" ht="34">
      <c r="A30" s="6" t="s">
        <v>27</v>
      </c>
      <c r="B30" s="7" t="s">
        <v>1</v>
      </c>
      <c r="C30" s="7" t="s">
        <v>36</v>
      </c>
      <c r="D30" s="8" t="s">
        <v>37</v>
      </c>
      <c r="E30" s="8" t="s">
        <v>38</v>
      </c>
      <c r="F30" s="8" t="s">
        <v>39</v>
      </c>
      <c r="G30" s="7" t="s">
        <v>29</v>
      </c>
      <c r="H30" s="7" t="s">
        <v>40</v>
      </c>
      <c r="I30" s="7" t="s">
        <v>41</v>
      </c>
      <c r="J30" s="7" t="s">
        <v>42</v>
      </c>
      <c r="K30" s="7" t="s">
        <v>43</v>
      </c>
    </row>
    <row r="31" spans="1:11" s="1" customFormat="1">
      <c r="A31" s="3">
        <v>1</v>
      </c>
      <c r="B31" s="2" t="s">
        <v>50</v>
      </c>
      <c r="C31" s="2">
        <v>12687.316999999999</v>
      </c>
      <c r="D31" s="10">
        <v>333.35500000000002</v>
      </c>
      <c r="E31" s="10">
        <v>191.36799999999999</v>
      </c>
      <c r="F31" s="10">
        <v>260.39600000000002</v>
      </c>
      <c r="G31" s="10">
        <f>AVERAGE(表1_3[[#This Row],[round-trip delay1
(ms)]:[round-trip delay3
(ms)]])</f>
        <v>261.7063333333333</v>
      </c>
      <c r="H31" s="10">
        <v>102.803</v>
      </c>
      <c r="I31" s="10">
        <v>30.936</v>
      </c>
      <c r="J31" s="10">
        <v>199.14099999999999</v>
      </c>
      <c r="K31" s="10">
        <f>AVERAGE(表1_3[[#This Row],[jitter1
(ms)]:[jitter3
(ms)]])</f>
        <v>110.96</v>
      </c>
    </row>
    <row r="32" spans="1:11" s="1" customFormat="1">
      <c r="A32" s="4">
        <v>2</v>
      </c>
      <c r="B32" s="2" t="s">
        <v>51</v>
      </c>
      <c r="C32" s="2">
        <v>11670.688</v>
      </c>
      <c r="D32" s="10">
        <v>500.42500000000001</v>
      </c>
      <c r="E32" s="10">
        <v>517.09</v>
      </c>
      <c r="F32" s="10">
        <v>493.565</v>
      </c>
      <c r="G32" s="10">
        <f>AVERAGE(表1_3[[#This Row],[round-trip delay1
(ms)]:[round-trip delay3
(ms)]])</f>
        <v>503.69333333333338</v>
      </c>
      <c r="H32" s="10">
        <v>32.463999999999999</v>
      </c>
      <c r="I32" s="10">
        <v>89.706999999999994</v>
      </c>
      <c r="J32" s="10">
        <v>33.054000000000002</v>
      </c>
      <c r="K32" s="10">
        <f>AVERAGE(表1_3[[#This Row],[jitter1
(ms)]:[jitter3
(ms)]])</f>
        <v>51.741666666666667</v>
      </c>
    </row>
    <row r="33" spans="1:11" s="1" customFormat="1">
      <c r="A33" s="4">
        <v>3</v>
      </c>
      <c r="B33" s="2" t="s">
        <v>4</v>
      </c>
      <c r="C33" s="2">
        <v>5210.9040000000005</v>
      </c>
      <c r="D33" s="10">
        <v>266.66899999999998</v>
      </c>
      <c r="E33" s="10">
        <v>212.601</v>
      </c>
      <c r="F33" s="10">
        <v>105.90300000000001</v>
      </c>
      <c r="G33" s="10">
        <f>AVERAGE(表1_3[[#This Row],[round-trip delay1
(ms)]:[round-trip delay3
(ms)]])</f>
        <v>195.05766666666668</v>
      </c>
      <c r="H33" s="10">
        <v>62.36</v>
      </c>
      <c r="I33" s="10">
        <v>109.08</v>
      </c>
      <c r="J33" s="10">
        <v>0.371</v>
      </c>
      <c r="K33" s="10">
        <f>AVERAGE(表1_3[[#This Row],[jitter1
(ms)]:[jitter3
(ms)]])</f>
        <v>57.270333333333333</v>
      </c>
    </row>
    <row r="34" spans="1:11" s="1" customFormat="1">
      <c r="A34" s="4">
        <v>4</v>
      </c>
      <c r="B34" s="2" t="s">
        <v>5</v>
      </c>
      <c r="C34" s="2">
        <v>16790.625</v>
      </c>
      <c r="D34" s="10">
        <v>537.96100000000001</v>
      </c>
      <c r="E34" s="10">
        <v>421.61900000000003</v>
      </c>
      <c r="F34" s="10">
        <v>374.33300000000003</v>
      </c>
      <c r="G34" s="10">
        <f>AVERAGE(表1_3[[#This Row],[round-trip delay1
(ms)]:[round-trip delay3
(ms)]])</f>
        <v>444.63766666666669</v>
      </c>
      <c r="H34" s="10">
        <v>171.75299999999999</v>
      </c>
      <c r="I34" s="10">
        <v>90.686999999999998</v>
      </c>
      <c r="J34" s="10">
        <v>79.070999999999998</v>
      </c>
      <c r="K34" s="10">
        <f>AVERAGE(表1_3[[#This Row],[jitter1
(ms)]:[jitter3
(ms)]])</f>
        <v>113.83699999999999</v>
      </c>
    </row>
    <row r="35" spans="1:11" s="1" customFormat="1">
      <c r="A35" s="4">
        <v>5</v>
      </c>
      <c r="B35" s="11" t="s">
        <v>45</v>
      </c>
      <c r="C35" s="2">
        <v>15224.656999999999</v>
      </c>
      <c r="D35" s="10">
        <v>358.38</v>
      </c>
      <c r="E35" s="10">
        <v>374.42399999999998</v>
      </c>
      <c r="F35" s="10">
        <v>400.24599999999998</v>
      </c>
      <c r="G35" s="10">
        <f>AVERAGE(表1_3[[#This Row],[round-trip delay1
(ms)]:[round-trip delay3
(ms)]])</f>
        <v>377.68333333333334</v>
      </c>
      <c r="H35" s="10">
        <v>30.204999999999998</v>
      </c>
      <c r="I35" s="10">
        <v>32.384</v>
      </c>
      <c r="J35" s="10">
        <v>84.091999999999999</v>
      </c>
      <c r="K35" s="10">
        <f>AVERAGE(表1_3[[#This Row],[jitter1
(ms)]:[jitter3
(ms)]])</f>
        <v>48.893666666666661</v>
      </c>
    </row>
    <row r="36" spans="1:11" s="1" customFormat="1">
      <c r="A36" s="4">
        <v>6</v>
      </c>
      <c r="B36" s="2" t="s">
        <v>46</v>
      </c>
      <c r="C36" s="2">
        <v>16788.766</v>
      </c>
      <c r="D36" s="10">
        <v>571.76900000000001</v>
      </c>
      <c r="E36" s="10">
        <v>536.63300000000004</v>
      </c>
      <c r="F36" s="10">
        <v>523.35599999999999</v>
      </c>
      <c r="G36" s="10">
        <f>AVERAGE(表1_3[[#This Row],[round-trip delay1
(ms)]:[round-trip delay3
(ms)]])</f>
        <v>543.91933333333338</v>
      </c>
      <c r="H36" s="10">
        <v>112.098</v>
      </c>
      <c r="I36" s="10">
        <v>166.96199999999999</v>
      </c>
      <c r="J36" s="10">
        <v>110.06699999999999</v>
      </c>
      <c r="K36" s="10">
        <f>AVERAGE(表1_3[[#This Row],[jitter1
(ms)]:[jitter3
(ms)]])</f>
        <v>129.709</v>
      </c>
    </row>
    <row r="37" spans="1:11" s="1" customFormat="1">
      <c r="A37" s="4">
        <v>7</v>
      </c>
      <c r="B37" s="2" t="s">
        <v>48</v>
      </c>
      <c r="C37" s="2">
        <v>16788.766</v>
      </c>
      <c r="D37" s="10">
        <v>389.52600000000001</v>
      </c>
      <c r="E37" s="10">
        <v>390.755</v>
      </c>
      <c r="F37" s="10">
        <v>417.45299999999997</v>
      </c>
      <c r="G37" s="10">
        <f>AVERAGE(表1_3[[#This Row],[round-trip delay1
(ms)]:[round-trip delay3
(ms)]])</f>
        <v>399.24466666666666</v>
      </c>
      <c r="H37" s="10">
        <v>102.21</v>
      </c>
      <c r="I37" s="10">
        <v>100.58799999999999</v>
      </c>
      <c r="J37" s="10">
        <v>107.687</v>
      </c>
      <c r="K37" s="10">
        <f>AVERAGE(表1_3[[#This Row],[jitter1
(ms)]:[jitter3
(ms)]])</f>
        <v>103.495</v>
      </c>
    </row>
    <row r="38" spans="1:11" s="1" customFormat="1">
      <c r="A38" s="4">
        <v>8</v>
      </c>
      <c r="B38" s="2" t="s">
        <v>47</v>
      </c>
      <c r="C38" s="2">
        <v>16487.821</v>
      </c>
      <c r="D38" s="10">
        <v>402.93799999999999</v>
      </c>
      <c r="E38" s="10">
        <v>394.93599999999998</v>
      </c>
      <c r="F38" s="10">
        <v>384.959</v>
      </c>
      <c r="G38" s="10">
        <f>AVERAGE(表1_3[[#This Row],[round-trip delay1
(ms)]:[round-trip delay3
(ms)]])</f>
        <v>394.27766666666668</v>
      </c>
      <c r="H38" s="10">
        <v>85.442999999999998</v>
      </c>
      <c r="I38" s="10">
        <v>32.520000000000003</v>
      </c>
      <c r="J38" s="10">
        <v>35.274999999999999</v>
      </c>
      <c r="K38" s="10">
        <f>AVERAGE(表1_3[[#This Row],[jitter1
(ms)]:[jitter3
(ms)]])</f>
        <v>51.079333333333331</v>
      </c>
    </row>
    <row r="39" spans="1:11" s="1" customFormat="1">
      <c r="A39" s="4">
        <v>9</v>
      </c>
      <c r="B39" s="2" t="s">
        <v>49</v>
      </c>
      <c r="C39" s="2">
        <v>14780.703</v>
      </c>
      <c r="D39" s="10">
        <v>320.33</v>
      </c>
      <c r="E39" s="10">
        <v>442.267</v>
      </c>
      <c r="F39" s="10">
        <v>411.89600000000002</v>
      </c>
      <c r="G39" s="10">
        <f>AVERAGE(表1_3[[#This Row],[round-trip delay1
(ms)]:[round-trip delay3
(ms)]])</f>
        <v>391.49766666666665</v>
      </c>
      <c r="H39" s="10">
        <v>33.03</v>
      </c>
      <c r="I39" s="10">
        <v>142.386</v>
      </c>
      <c r="J39" s="10">
        <v>189.57900000000001</v>
      </c>
      <c r="K39" s="10">
        <f>AVERAGE(表1_3[[#This Row],[jitter1
(ms)]:[jitter3
(ms)]])</f>
        <v>121.66500000000001</v>
      </c>
    </row>
    <row r="40" spans="1:11" s="9" customFormat="1" ht="17" thickBot="1">
      <c r="A40" s="5">
        <v>10</v>
      </c>
      <c r="B40" s="2" t="s">
        <v>0</v>
      </c>
      <c r="C40" s="2">
        <v>15220.802</v>
      </c>
      <c r="D40" s="10">
        <v>354.14100000000002</v>
      </c>
      <c r="E40" s="10">
        <v>348.86500000000001</v>
      </c>
      <c r="F40" s="10">
        <v>343.70100000000002</v>
      </c>
      <c r="G40" s="10">
        <f>AVERAGE(表1_3[[#This Row],[round-trip delay1
(ms)]:[round-trip delay3
(ms)]])</f>
        <v>348.90233333333339</v>
      </c>
      <c r="H40" s="10">
        <v>25.72</v>
      </c>
      <c r="I40" s="10">
        <v>35.542999999999999</v>
      </c>
      <c r="J40" s="10">
        <v>29.992000000000001</v>
      </c>
      <c r="K40" s="10">
        <f>AVERAGE(表1_3[[#This Row],[jitter1
(ms)]:[jitter3
(ms)]])</f>
        <v>30.418333333333333</v>
      </c>
    </row>
    <row r="58" spans="1:6" ht="17" thickBot="1"/>
    <row r="59" spans="1:6" ht="34">
      <c r="A59" s="18" t="s">
        <v>27</v>
      </c>
      <c r="B59" s="19" t="s">
        <v>1</v>
      </c>
      <c r="C59" s="20" t="s">
        <v>33</v>
      </c>
      <c r="D59" s="20" t="s">
        <v>34</v>
      </c>
      <c r="E59" s="20" t="s">
        <v>35</v>
      </c>
      <c r="F59" s="28" t="s">
        <v>44</v>
      </c>
    </row>
    <row r="60" spans="1:6">
      <c r="A60" s="22">
        <v>1</v>
      </c>
      <c r="B60" s="11" t="s">
        <v>50</v>
      </c>
      <c r="C60" s="14">
        <v>16.899999999999999</v>
      </c>
      <c r="D60" s="14">
        <v>34.6</v>
      </c>
      <c r="E60" s="14">
        <v>1.9</v>
      </c>
      <c r="F60" s="23">
        <f>AVERAGE(C60:E60)</f>
        <v>17.8</v>
      </c>
    </row>
    <row r="61" spans="1:6">
      <c r="A61" s="24">
        <v>2</v>
      </c>
      <c r="B61" s="12" t="s">
        <v>3</v>
      </c>
      <c r="C61" s="15">
        <v>34.5</v>
      </c>
      <c r="D61" s="15">
        <v>38.1</v>
      </c>
      <c r="E61" s="15">
        <v>20.7</v>
      </c>
      <c r="F61" s="23">
        <f t="shared" ref="F61:F69" si="0">AVERAGE(C61:E61)</f>
        <v>31.099999999999998</v>
      </c>
    </row>
    <row r="62" spans="1:6">
      <c r="A62" s="25">
        <v>3</v>
      </c>
      <c r="B62" s="11" t="s">
        <v>4</v>
      </c>
      <c r="C62" s="14">
        <v>76.3</v>
      </c>
      <c r="D62" s="14">
        <v>105</v>
      </c>
      <c r="E62" s="14">
        <v>77.599999999999994</v>
      </c>
      <c r="F62" s="23">
        <f t="shared" si="0"/>
        <v>86.3</v>
      </c>
    </row>
    <row r="63" spans="1:6">
      <c r="A63" s="24">
        <v>4</v>
      </c>
      <c r="B63" s="12" t="s">
        <v>5</v>
      </c>
      <c r="C63" s="15">
        <v>0.68500000000000005</v>
      </c>
      <c r="D63" s="15">
        <v>1.1399999999999999</v>
      </c>
      <c r="E63" s="15">
        <v>1.95</v>
      </c>
      <c r="F63" s="23">
        <f t="shared" si="0"/>
        <v>1.2583333333333333</v>
      </c>
    </row>
    <row r="64" spans="1:6">
      <c r="A64" s="25">
        <v>5</v>
      </c>
      <c r="B64" s="11" t="s">
        <v>45</v>
      </c>
      <c r="C64" s="14">
        <v>1.05</v>
      </c>
      <c r="D64" s="14">
        <v>1.04</v>
      </c>
      <c r="E64" s="14">
        <v>1.05</v>
      </c>
      <c r="F64" s="23">
        <f t="shared" si="0"/>
        <v>1.0466666666666666</v>
      </c>
    </row>
    <row r="65" spans="1:8">
      <c r="A65" s="24">
        <v>6</v>
      </c>
      <c r="B65" s="12" t="s">
        <v>46</v>
      </c>
      <c r="C65" s="15">
        <v>1.01</v>
      </c>
      <c r="D65" s="15">
        <v>22.6</v>
      </c>
      <c r="E65" s="15">
        <v>1.26</v>
      </c>
      <c r="F65" s="23">
        <f t="shared" si="0"/>
        <v>8.2900000000000009</v>
      </c>
    </row>
    <row r="66" spans="1:8">
      <c r="A66" s="25">
        <v>7</v>
      </c>
      <c r="B66" s="11" t="s">
        <v>48</v>
      </c>
      <c r="C66" s="14">
        <v>1.05</v>
      </c>
      <c r="D66" s="14">
        <v>1.03</v>
      </c>
      <c r="E66" s="14">
        <v>1.05</v>
      </c>
      <c r="F66" s="23">
        <f t="shared" si="0"/>
        <v>1.0433333333333332</v>
      </c>
    </row>
    <row r="67" spans="1:8">
      <c r="A67" s="24">
        <v>8</v>
      </c>
      <c r="B67" s="12" t="s">
        <v>47</v>
      </c>
      <c r="C67" s="15">
        <v>1.26</v>
      </c>
      <c r="D67" s="15">
        <v>0.29299999999999998</v>
      </c>
      <c r="E67" s="15">
        <v>20.100000000000001</v>
      </c>
      <c r="F67" s="23">
        <f t="shared" si="0"/>
        <v>7.2176666666666671</v>
      </c>
    </row>
    <row r="68" spans="1:8">
      <c r="A68" s="25">
        <v>9</v>
      </c>
      <c r="B68" s="11" t="s">
        <v>49</v>
      </c>
      <c r="C68" s="14">
        <v>4.4400000000000004</v>
      </c>
      <c r="D68" s="14">
        <v>4.8</v>
      </c>
      <c r="E68" s="14">
        <v>1.68</v>
      </c>
      <c r="F68" s="23">
        <f t="shared" si="0"/>
        <v>3.64</v>
      </c>
    </row>
    <row r="69" spans="1:8" ht="17" thickBot="1">
      <c r="A69" s="26">
        <v>10</v>
      </c>
      <c r="B69" s="13" t="s">
        <v>0</v>
      </c>
      <c r="C69" s="16">
        <v>1.1299999999999999</v>
      </c>
      <c r="D69" s="16">
        <v>1.55</v>
      </c>
      <c r="E69" s="16">
        <v>1.78</v>
      </c>
      <c r="F69" s="27">
        <f t="shared" si="0"/>
        <v>1.4866666666666666</v>
      </c>
    </row>
    <row r="71" spans="1:8" ht="21" customHeight="1" thickBot="1"/>
    <row r="72" spans="1:8" ht="42" customHeight="1">
      <c r="A72" s="18" t="s">
        <v>27</v>
      </c>
      <c r="B72" s="19" t="s">
        <v>1</v>
      </c>
      <c r="C72" s="19" t="s">
        <v>36</v>
      </c>
      <c r="D72" s="33" t="s">
        <v>26</v>
      </c>
      <c r="E72" s="20" t="s">
        <v>32</v>
      </c>
      <c r="F72" s="19" t="s">
        <v>44</v>
      </c>
      <c r="G72" s="20" t="s">
        <v>30</v>
      </c>
      <c r="H72" s="21" t="s">
        <v>31</v>
      </c>
    </row>
    <row r="73" spans="1:8">
      <c r="A73" s="22">
        <v>1</v>
      </c>
      <c r="B73" s="11" t="s">
        <v>50</v>
      </c>
      <c r="C73" s="11">
        <v>12687.316999999999</v>
      </c>
      <c r="D73" s="32">
        <v>13</v>
      </c>
      <c r="E73" s="14">
        <v>261.7063333333333</v>
      </c>
      <c r="F73" s="14">
        <v>17.8</v>
      </c>
      <c r="G73" s="14">
        <f>(E73/1000)*(F73*1000)</f>
        <v>4658.3727333333327</v>
      </c>
      <c r="H73" s="23">
        <f>LOG10(G73)</f>
        <v>3.6682342350689003</v>
      </c>
    </row>
    <row r="74" spans="1:8">
      <c r="A74" s="24">
        <v>2</v>
      </c>
      <c r="B74" s="12" t="s">
        <v>3</v>
      </c>
      <c r="C74" s="12">
        <v>11670.688</v>
      </c>
      <c r="D74" s="12">
        <v>16</v>
      </c>
      <c r="E74" s="15">
        <v>503.69333333333338</v>
      </c>
      <c r="F74" s="14">
        <v>31.099999999999998</v>
      </c>
      <c r="G74" s="14">
        <f>(E74/1000)*(F74*1000)</f>
        <v>15664.862666666668</v>
      </c>
      <c r="H74" s="23">
        <f t="shared" ref="H74:H82" si="1">LOG10(G74)</f>
        <v>4.1949265917890424</v>
      </c>
    </row>
    <row r="75" spans="1:8">
      <c r="A75" s="25">
        <v>3</v>
      </c>
      <c r="B75" s="11" t="s">
        <v>4</v>
      </c>
      <c r="C75" s="11">
        <v>5210.9040000000005</v>
      </c>
      <c r="D75" s="11">
        <v>14</v>
      </c>
      <c r="E75" s="14">
        <v>195.05766666666668</v>
      </c>
      <c r="F75" s="14">
        <v>86.3</v>
      </c>
      <c r="G75" s="14">
        <f t="shared" ref="G74:G82" si="2">(E75/1000)*(F75*1000)</f>
        <v>16833.476633333335</v>
      </c>
      <c r="H75" s="23">
        <f t="shared" si="1"/>
        <v>4.226173820476288</v>
      </c>
    </row>
    <row r="76" spans="1:8">
      <c r="A76" s="24">
        <v>4</v>
      </c>
      <c r="B76" s="12" t="s">
        <v>5</v>
      </c>
      <c r="C76" s="12">
        <v>16790.625</v>
      </c>
      <c r="D76" s="12">
        <v>23</v>
      </c>
      <c r="E76" s="15">
        <v>444.63766666666669</v>
      </c>
      <c r="F76" s="14">
        <v>1.2583333333333333</v>
      </c>
      <c r="G76" s="14">
        <f t="shared" si="2"/>
        <v>559.50239722222227</v>
      </c>
      <c r="H76" s="23">
        <f t="shared" si="1"/>
        <v>2.7478019516296106</v>
      </c>
    </row>
    <row r="77" spans="1:8">
      <c r="A77" s="25">
        <v>5</v>
      </c>
      <c r="B77" s="11" t="s">
        <v>45</v>
      </c>
      <c r="C77" s="11">
        <v>15224.656999999999</v>
      </c>
      <c r="D77" s="11">
        <v>18</v>
      </c>
      <c r="E77" s="14">
        <v>377.68333333333334</v>
      </c>
      <c r="F77" s="14">
        <v>1.0466666666666666</v>
      </c>
      <c r="G77" s="14">
        <f t="shared" si="2"/>
        <v>395.30855555555559</v>
      </c>
      <c r="H77" s="23">
        <f t="shared" si="1"/>
        <v>2.5969362137620422</v>
      </c>
    </row>
    <row r="78" spans="1:8">
      <c r="A78" s="24">
        <v>6</v>
      </c>
      <c r="B78" s="12" t="s">
        <v>46</v>
      </c>
      <c r="C78" s="12">
        <v>16788.766</v>
      </c>
      <c r="D78" s="12">
        <v>21</v>
      </c>
      <c r="E78" s="15">
        <v>543.91933333333338</v>
      </c>
      <c r="F78" s="14">
        <v>8.2900000000000009</v>
      </c>
      <c r="G78" s="14">
        <f t="shared" si="2"/>
        <v>4509.0912733333353</v>
      </c>
      <c r="H78" s="23">
        <f t="shared" si="1"/>
        <v>3.6540890264140926</v>
      </c>
    </row>
    <row r="79" spans="1:8">
      <c r="A79" s="25">
        <v>7</v>
      </c>
      <c r="B79" s="11" t="s">
        <v>48</v>
      </c>
      <c r="C79" s="11">
        <v>16788.766</v>
      </c>
      <c r="D79" s="11">
        <v>22</v>
      </c>
      <c r="E79" s="14">
        <v>399.24466666666666</v>
      </c>
      <c r="F79" s="14">
        <v>1.0433333333333332</v>
      </c>
      <c r="G79" s="14">
        <f t="shared" si="2"/>
        <v>416.54526888888881</v>
      </c>
      <c r="H79" s="23">
        <f t="shared" si="1"/>
        <v>2.6196622061277073</v>
      </c>
    </row>
    <row r="80" spans="1:8">
      <c r="A80" s="24">
        <v>8</v>
      </c>
      <c r="B80" s="12" t="s">
        <v>47</v>
      </c>
      <c r="C80" s="12">
        <v>16487.821</v>
      </c>
      <c r="D80" s="12">
        <v>14</v>
      </c>
      <c r="E80" s="15">
        <v>394.27800000000002</v>
      </c>
      <c r="F80" s="14">
        <v>7.2176666666666671</v>
      </c>
      <c r="G80" s="14">
        <f t="shared" si="2"/>
        <v>2845.7671780000001</v>
      </c>
      <c r="H80" s="23">
        <f t="shared" si="1"/>
        <v>3.4541993660764572</v>
      </c>
    </row>
    <row r="81" spans="1:8">
      <c r="A81" s="25">
        <v>9</v>
      </c>
      <c r="B81" s="11" t="s">
        <v>49</v>
      </c>
      <c r="C81" s="11">
        <v>14780.703</v>
      </c>
      <c r="D81" s="11">
        <v>19</v>
      </c>
      <c r="E81" s="14">
        <v>391.49766666666665</v>
      </c>
      <c r="F81" s="14">
        <v>3.64</v>
      </c>
      <c r="G81" s="14">
        <f t="shared" si="2"/>
        <v>1425.0515066666665</v>
      </c>
      <c r="H81" s="23">
        <f t="shared" si="1"/>
        <v>3.1538305616475881</v>
      </c>
    </row>
    <row r="82" spans="1:8" ht="17" thickBot="1">
      <c r="A82" s="26">
        <v>10</v>
      </c>
      <c r="B82" s="13" t="s">
        <v>0</v>
      </c>
      <c r="C82" s="13">
        <v>15220.802</v>
      </c>
      <c r="D82" s="13">
        <v>18</v>
      </c>
      <c r="E82" s="16">
        <v>348.90233333333339</v>
      </c>
      <c r="F82" s="17">
        <v>1.4866666666666666</v>
      </c>
      <c r="G82" s="17">
        <f t="shared" si="2"/>
        <v>518.70146888888894</v>
      </c>
      <c r="H82" s="27">
        <f t="shared" si="1"/>
        <v>2.7149174778556167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6688 6688</dc:creator>
  <cp:lastModifiedBy>6688 6688</cp:lastModifiedBy>
  <dcterms:created xsi:type="dcterms:W3CDTF">2023-04-20T10:35:43Z</dcterms:created>
  <dcterms:modified xsi:type="dcterms:W3CDTF">2023-04-23T13:09:48Z</dcterms:modified>
</cp:coreProperties>
</file>