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Mayte\OneDrive - A2 Capacitacion\A2 Certificación Excel\Exámenes cortos- videos curso en línea\"/>
    </mc:Choice>
  </mc:AlternateContent>
  <xr:revisionPtr revIDLastSave="263" documentId="13_ncr:1_{21D04D70-D9CA-4195-95EE-9FF7AB768713}" xr6:coauthVersionLast="44" xr6:coauthVersionMax="44" xr10:uidLastSave="{30C43CCD-C9D1-4A39-84BA-1EBE40F7C0A9}"/>
  <bookViews>
    <workbookView xWindow="-120" yWindow="-120" windowWidth="20730" windowHeight="11160" activeTab="3" xr2:uid="{00000000-000D-0000-FFFF-FFFF00000000}"/>
  </bookViews>
  <sheets>
    <sheet name="Automotor 1" sheetId="1" r:id="rId1"/>
    <sheet name="Automotor 2" sheetId="2" r:id="rId2"/>
    <sheet name="Automotor 3" sheetId="3" r:id="rId3"/>
    <sheet name="Pregunt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4" l="1"/>
  <c r="E15" i="4"/>
  <c r="F13" i="4"/>
  <c r="E13" i="4"/>
  <c r="F10" i="4"/>
  <c r="E10" i="4"/>
  <c r="F8" i="4"/>
  <c r="E8" i="4"/>
  <c r="F6" i="4" l="1"/>
  <c r="E6" i="4"/>
  <c r="F4" i="4"/>
  <c r="E4" i="4"/>
  <c r="E2" i="4"/>
</calcChain>
</file>

<file path=xl/sharedStrings.xml><?xml version="1.0" encoding="utf-8"?>
<sst xmlns="http://schemas.openxmlformats.org/spreadsheetml/2006/main" count="241" uniqueCount="63">
  <si>
    <t>Pieza 1</t>
  </si>
  <si>
    <t>Pieza 2</t>
  </si>
  <si>
    <t>Pieza 3</t>
  </si>
  <si>
    <t>Pieza 4</t>
  </si>
  <si>
    <t>Pieza 5</t>
  </si>
  <si>
    <t>Pieza 6</t>
  </si>
  <si>
    <t>Pieza 7</t>
  </si>
  <si>
    <t>Pieza 8</t>
  </si>
  <si>
    <t>Pieza 9</t>
  </si>
  <si>
    <t>Pieza 10</t>
  </si>
  <si>
    <t>Pieza 11</t>
  </si>
  <si>
    <t>Pieza 12</t>
  </si>
  <si>
    <t>Pieza 13</t>
  </si>
  <si>
    <t>Pieza 14</t>
  </si>
  <si>
    <t>Pieza 15</t>
  </si>
  <si>
    <t>Pieza 16</t>
  </si>
  <si>
    <t>Pieza 17</t>
  </si>
  <si>
    <t>Pieza 18</t>
  </si>
  <si>
    <t>Pieza 19</t>
  </si>
  <si>
    <t>Pieza 20</t>
  </si>
  <si>
    <t>Pieza 21</t>
  </si>
  <si>
    <t>Pieza 22</t>
  </si>
  <si>
    <t>Pieza 23</t>
  </si>
  <si>
    <t>Pieza 24</t>
  </si>
  <si>
    <t>Pieza 25</t>
  </si>
  <si>
    <t>Parte</t>
  </si>
  <si>
    <t>Cantidad</t>
  </si>
  <si>
    <t>Precio</t>
  </si>
  <si>
    <t>Frenos de ABS</t>
  </si>
  <si>
    <t>Total</t>
  </si>
  <si>
    <t>Chasis</t>
  </si>
  <si>
    <t>Sistema de Suspensión</t>
  </si>
  <si>
    <t>Aire Acondicionado</t>
  </si>
  <si>
    <t>Sistema Hidráulico</t>
  </si>
  <si>
    <t>Tracción 4x4</t>
  </si>
  <si>
    <t>Transmisión del Sistema</t>
  </si>
  <si>
    <t>Automotor 1</t>
  </si>
  <si>
    <t>Automotor 2</t>
  </si>
  <si>
    <t>Automotor 3</t>
  </si>
  <si>
    <t>Question 2</t>
  </si>
  <si>
    <t>Question 3</t>
  </si>
  <si>
    <t>Question 5</t>
  </si>
  <si>
    <t>Question 6</t>
  </si>
  <si>
    <t>Question 7</t>
  </si>
  <si>
    <t>Question 1</t>
  </si>
  <si>
    <t>¿Cual es el costo total de armar el automotor 3 con IVA incluido?</t>
  </si>
  <si>
    <t>¿Cuál es el costo total (IVA incluido) de cada sistema de Tracción 4x4 que se arma?</t>
  </si>
  <si>
    <t>¿Cuál automotor tiene el sistema más caro?</t>
  </si>
  <si>
    <t>Question 4</t>
  </si>
  <si>
    <t>¿Cuál Automotor tiene el sistema más barato?</t>
  </si>
  <si>
    <t>¿Cuál sistema es el que más paga en IVA?</t>
  </si>
  <si>
    <t>Recuerda que los precios no incluyen IVA, el IVA es una tasa adicional del 16% al precio dado. </t>
  </si>
  <si>
    <t>¿Cuál es la pieza de la que se consume mayor cantidad?</t>
  </si>
  <si>
    <t>Costo automotor 3 con IVA</t>
  </si>
  <si>
    <t>Sistema</t>
  </si>
  <si>
    <t>Automotor</t>
  </si>
  <si>
    <t>Pieza</t>
  </si>
  <si>
    <t>*Escribe tus respuestas sin decimales</t>
  </si>
  <si>
    <t>Cantidad de piezas</t>
  </si>
  <si>
    <t>¿Cuál es la pieza en la que menos dinero se gasta en total y cuanto (iva incluido)?</t>
  </si>
  <si>
    <t>Automotor 1 con IVA</t>
  </si>
  <si>
    <t>Automotor 3 con IVA</t>
  </si>
  <si>
    <t>Gasto con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</si>
</sst>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8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444444"/>
      <name val="Inherit"/>
    </font>
    <font>
      <b/>
      <sz val="17"/>
      <color rgb="FF444444"/>
      <name val="Inherit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0"/>
      <color rgb="FF444444"/>
      <name val="Inherit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 indent="2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5" fillId="0" borderId="0" xfId="0" applyFont="1" applyProtection="1">
      <protection hidden="1"/>
    </xf>
    <xf numFmtId="0" fontId="7" fillId="0" borderId="0" xfId="0" applyFont="1" applyAlignment="1">
      <alignment vertical="top" wrapText="1"/>
    </xf>
    <xf numFmtId="6" fontId="0" fillId="2" borderId="3" xfId="0" applyNumberFormat="1" applyFont="1" applyFill="1" applyBorder="1" applyAlignment="1" applyProtection="1">
      <alignment horizontal="center" wrapText="1"/>
      <protection locked="0"/>
    </xf>
    <xf numFmtId="0" fontId="0" fillId="2" borderId="3" xfId="0" applyFont="1" applyFill="1" applyBorder="1" applyAlignment="1" applyProtection="1">
      <alignment horizontal="center" wrapText="1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 wrapText="1"/>
      <protection locked="0"/>
    </xf>
    <xf numFmtId="0" fontId="0" fillId="0" borderId="0" xfId="0" applyProtection="1">
      <protection hidden="1"/>
    </xf>
    <xf numFmtId="0" fontId="1" fillId="0" borderId="0" xfId="1" applyFill="1"/>
    <xf numFmtId="0" fontId="0" fillId="0" borderId="0" xfId="0" applyFill="1"/>
    <xf numFmtId="0" fontId="2" fillId="0" borderId="0" xfId="0" applyFont="1" applyFill="1"/>
    <xf numFmtId="8" fontId="0" fillId="0" borderId="0" xfId="0" applyNumberFormat="1" applyFill="1"/>
    <xf numFmtId="0" fontId="2" fillId="0" borderId="1" xfId="2" applyFill="1"/>
    <xf numFmtId="8" fontId="2" fillId="0" borderId="1" xfId="2" applyNumberFormat="1" applyFill="1"/>
    <xf numFmtId="0" fontId="0" fillId="0" borderId="2" xfId="0" applyFill="1" applyBorder="1"/>
    <xf numFmtId="8" fontId="0" fillId="0" borderId="2" xfId="0" applyNumberFormat="1" applyFill="1" applyBorder="1"/>
  </cellXfs>
  <cellStyles count="3">
    <cellStyle name="Normal" xfId="0" builtinId="0"/>
    <cellStyle name="Título" xfId="1" builtinId="15"/>
    <cellStyle name="Total" xfId="2" builtinId="25"/>
  </cellStyles>
  <dxfs count="39">
    <dxf>
      <font>
        <b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74"/>
  <sheetViews>
    <sheetView workbookViewId="0">
      <selection activeCell="B1" sqref="B1"/>
    </sheetView>
  </sheetViews>
  <sheetFormatPr baseColWidth="10" defaultRowHeight="15"/>
  <cols>
    <col min="1" max="1" width="11.42578125" style="17"/>
    <col min="2" max="2" width="16.140625" style="17" bestFit="1" customWidth="1"/>
    <col min="3" max="16384" width="11.42578125" style="17"/>
  </cols>
  <sheetData>
    <row r="1" spans="2:4" ht="23.25">
      <c r="B1" s="16" t="s">
        <v>36</v>
      </c>
    </row>
    <row r="3" spans="2:4">
      <c r="B3" s="18" t="s">
        <v>28</v>
      </c>
    </row>
    <row r="4" spans="2:4">
      <c r="B4" s="22" t="s">
        <v>25</v>
      </c>
      <c r="C4" s="22" t="s">
        <v>26</v>
      </c>
      <c r="D4" s="22" t="s">
        <v>27</v>
      </c>
    </row>
    <row r="5" spans="2:4">
      <c r="B5" s="22" t="s">
        <v>5</v>
      </c>
      <c r="C5" s="22">
        <v>7</v>
      </c>
      <c r="D5" s="23">
        <v>503</v>
      </c>
    </row>
    <row r="6" spans="2:4">
      <c r="B6" s="22" t="s">
        <v>0</v>
      </c>
      <c r="C6" s="22">
        <v>9</v>
      </c>
      <c r="D6" s="23">
        <v>4985</v>
      </c>
    </row>
    <row r="7" spans="2:4">
      <c r="B7" s="22" t="s">
        <v>0</v>
      </c>
      <c r="C7" s="22">
        <v>8</v>
      </c>
      <c r="D7" s="23">
        <v>4985</v>
      </c>
    </row>
    <row r="8" spans="2:4">
      <c r="B8" s="22" t="s">
        <v>22</v>
      </c>
      <c r="C8" s="22">
        <v>9</v>
      </c>
      <c r="D8" s="23">
        <v>4324</v>
      </c>
    </row>
    <row r="9" spans="2:4" ht="15.75" thickBot="1">
      <c r="B9" s="20" t="s">
        <v>29</v>
      </c>
      <c r="C9" s="20">
        <v>33</v>
      </c>
      <c r="D9" s="21">
        <v>14797</v>
      </c>
    </row>
    <row r="10" spans="2:4" ht="15.75" thickTop="1"/>
    <row r="11" spans="2:4">
      <c r="B11" s="18" t="s">
        <v>30</v>
      </c>
    </row>
    <row r="12" spans="2:4">
      <c r="B12" s="17" t="s">
        <v>25</v>
      </c>
      <c r="C12" s="17" t="s">
        <v>26</v>
      </c>
      <c r="D12" s="17" t="s">
        <v>27</v>
      </c>
    </row>
    <row r="13" spans="2:4">
      <c r="B13" s="17" t="s">
        <v>19</v>
      </c>
      <c r="C13" s="17">
        <v>4</v>
      </c>
      <c r="D13" s="19">
        <v>509</v>
      </c>
    </row>
    <row r="14" spans="2:4">
      <c r="B14" s="17" t="s">
        <v>17</v>
      </c>
      <c r="C14" s="17">
        <v>3</v>
      </c>
      <c r="D14" s="19">
        <v>807</v>
      </c>
    </row>
    <row r="15" spans="2:4">
      <c r="B15" s="17" t="s">
        <v>6</v>
      </c>
      <c r="C15" s="17">
        <v>7</v>
      </c>
      <c r="D15" s="19">
        <v>637</v>
      </c>
    </row>
    <row r="16" spans="2:4">
      <c r="B16" s="17" t="s">
        <v>11</v>
      </c>
      <c r="C16" s="17">
        <v>7</v>
      </c>
      <c r="D16" s="19">
        <v>3042</v>
      </c>
    </row>
    <row r="17" spans="2:4">
      <c r="B17" s="17" t="s">
        <v>9</v>
      </c>
      <c r="C17" s="17">
        <v>10</v>
      </c>
      <c r="D17" s="19">
        <v>1981</v>
      </c>
    </row>
    <row r="18" spans="2:4" ht="15.75" thickBot="1">
      <c r="B18" s="20" t="s">
        <v>29</v>
      </c>
      <c r="C18" s="20">
        <v>31</v>
      </c>
      <c r="D18" s="21">
        <v>6976</v>
      </c>
    </row>
    <row r="19" spans="2:4" ht="15.75" thickTop="1"/>
    <row r="20" spans="2:4">
      <c r="B20" s="18" t="s">
        <v>31</v>
      </c>
    </row>
    <row r="21" spans="2:4">
      <c r="B21" s="17" t="s">
        <v>25</v>
      </c>
      <c r="C21" s="17" t="s">
        <v>26</v>
      </c>
      <c r="D21" s="17" t="s">
        <v>27</v>
      </c>
    </row>
    <row r="22" spans="2:4">
      <c r="B22" s="17" t="s">
        <v>12</v>
      </c>
      <c r="C22" s="17">
        <v>10</v>
      </c>
      <c r="D22" s="19">
        <v>803</v>
      </c>
    </row>
    <row r="23" spans="2:4">
      <c r="B23" s="17" t="s">
        <v>1</v>
      </c>
      <c r="C23" s="17">
        <v>11</v>
      </c>
      <c r="D23" s="19">
        <v>4029</v>
      </c>
    </row>
    <row r="24" spans="2:4">
      <c r="B24" s="17" t="s">
        <v>21</v>
      </c>
      <c r="C24" s="17">
        <v>8</v>
      </c>
      <c r="D24" s="19">
        <v>3254</v>
      </c>
    </row>
    <row r="25" spans="2:4">
      <c r="B25" s="17" t="s">
        <v>6</v>
      </c>
      <c r="C25" s="17">
        <v>6</v>
      </c>
      <c r="D25" s="19">
        <v>637</v>
      </c>
    </row>
    <row r="26" spans="2:4">
      <c r="B26" s="17" t="s">
        <v>3</v>
      </c>
      <c r="C26" s="17">
        <v>2</v>
      </c>
      <c r="D26" s="19">
        <v>2406</v>
      </c>
    </row>
    <row r="27" spans="2:4">
      <c r="B27" s="17" t="s">
        <v>19</v>
      </c>
      <c r="C27" s="17">
        <v>3</v>
      </c>
      <c r="D27" s="19">
        <v>509</v>
      </c>
    </row>
    <row r="28" spans="2:4">
      <c r="B28" s="17" t="s">
        <v>9</v>
      </c>
      <c r="C28" s="17">
        <v>1</v>
      </c>
      <c r="D28" s="19">
        <v>1981</v>
      </c>
    </row>
    <row r="29" spans="2:4">
      <c r="B29" s="17" t="s">
        <v>0</v>
      </c>
      <c r="C29" s="17">
        <v>2</v>
      </c>
      <c r="D29" s="19">
        <v>4985</v>
      </c>
    </row>
    <row r="30" spans="2:4">
      <c r="B30" s="17" t="s">
        <v>15</v>
      </c>
      <c r="C30" s="17">
        <v>3</v>
      </c>
      <c r="D30" s="19">
        <v>2407</v>
      </c>
    </row>
    <row r="31" spans="2:4" ht="15.75" thickBot="1">
      <c r="B31" s="20" t="s">
        <v>29</v>
      </c>
      <c r="C31" s="20">
        <v>46</v>
      </c>
      <c r="D31" s="21">
        <v>21011</v>
      </c>
    </row>
    <row r="32" spans="2:4" ht="15.75" thickTop="1"/>
    <row r="33" spans="2:4">
      <c r="B33" s="18" t="s">
        <v>32</v>
      </c>
    </row>
    <row r="34" spans="2:4">
      <c r="B34" s="17" t="s">
        <v>25</v>
      </c>
      <c r="C34" s="17" t="s">
        <v>26</v>
      </c>
      <c r="D34" s="17" t="s">
        <v>27</v>
      </c>
    </row>
    <row r="35" spans="2:4">
      <c r="B35" s="17" t="s">
        <v>18</v>
      </c>
      <c r="C35" s="17">
        <v>4</v>
      </c>
      <c r="D35" s="19">
        <v>4302</v>
      </c>
    </row>
    <row r="36" spans="2:4">
      <c r="B36" s="17" t="s">
        <v>18</v>
      </c>
      <c r="C36" s="17">
        <v>10</v>
      </c>
      <c r="D36" s="19">
        <v>4302</v>
      </c>
    </row>
    <row r="37" spans="2:4">
      <c r="B37" s="17" t="s">
        <v>9</v>
      </c>
      <c r="C37" s="17">
        <v>5</v>
      </c>
      <c r="D37" s="19">
        <v>1981</v>
      </c>
    </row>
    <row r="38" spans="2:4" ht="15.75" thickBot="1">
      <c r="B38" s="20" t="s">
        <v>29</v>
      </c>
      <c r="C38" s="20">
        <v>19</v>
      </c>
      <c r="D38" s="21">
        <v>10585</v>
      </c>
    </row>
    <row r="39" spans="2:4" ht="15.75" thickTop="1"/>
    <row r="41" spans="2:4">
      <c r="B41" s="18" t="s">
        <v>33</v>
      </c>
    </row>
    <row r="42" spans="2:4">
      <c r="B42" s="17" t="s">
        <v>25</v>
      </c>
      <c r="C42" s="17" t="s">
        <v>26</v>
      </c>
      <c r="D42" s="17" t="s">
        <v>27</v>
      </c>
    </row>
    <row r="43" spans="2:4">
      <c r="B43" s="17" t="s">
        <v>7</v>
      </c>
      <c r="C43" s="17">
        <v>9</v>
      </c>
      <c r="D43" s="19">
        <v>2420</v>
      </c>
    </row>
    <row r="44" spans="2:4">
      <c r="B44" s="17" t="s">
        <v>20</v>
      </c>
      <c r="C44" s="17">
        <v>6</v>
      </c>
      <c r="D44" s="19">
        <v>3519</v>
      </c>
    </row>
    <row r="45" spans="2:4">
      <c r="B45" s="17" t="s">
        <v>17</v>
      </c>
      <c r="C45" s="17">
        <v>9</v>
      </c>
      <c r="D45" s="19">
        <v>807</v>
      </c>
    </row>
    <row r="46" spans="2:4">
      <c r="B46" s="17" t="s">
        <v>11</v>
      </c>
      <c r="C46" s="17">
        <v>11</v>
      </c>
      <c r="D46" s="19">
        <v>3042</v>
      </c>
    </row>
    <row r="47" spans="2:4">
      <c r="B47" s="17" t="s">
        <v>2</v>
      </c>
      <c r="C47" s="17">
        <v>8</v>
      </c>
      <c r="D47" s="19">
        <v>4207</v>
      </c>
    </row>
    <row r="48" spans="2:4">
      <c r="B48" s="17" t="s">
        <v>7</v>
      </c>
      <c r="C48" s="17">
        <v>6</v>
      </c>
      <c r="D48" s="19">
        <v>2420</v>
      </c>
    </row>
    <row r="49" spans="2:4">
      <c r="B49" s="17" t="s">
        <v>2</v>
      </c>
      <c r="C49" s="17">
        <v>2</v>
      </c>
      <c r="D49" s="19">
        <v>4207</v>
      </c>
    </row>
    <row r="50" spans="2:4">
      <c r="B50" s="17" t="s">
        <v>22</v>
      </c>
      <c r="C50" s="17">
        <v>3</v>
      </c>
      <c r="D50" s="19">
        <v>4324</v>
      </c>
    </row>
    <row r="51" spans="2:4">
      <c r="B51" s="17" t="s">
        <v>3</v>
      </c>
      <c r="C51" s="17">
        <v>2</v>
      </c>
      <c r="D51" s="19">
        <v>2406</v>
      </c>
    </row>
    <row r="52" spans="2:4">
      <c r="B52" s="17" t="s">
        <v>24</v>
      </c>
      <c r="C52" s="17">
        <v>5</v>
      </c>
      <c r="D52" s="19">
        <v>3682</v>
      </c>
    </row>
    <row r="53" spans="2:4" ht="15.75" thickBot="1">
      <c r="B53" s="20" t="s">
        <v>29</v>
      </c>
      <c r="C53" s="20">
        <v>61</v>
      </c>
      <c r="D53" s="21">
        <v>31034</v>
      </c>
    </row>
    <row r="54" spans="2:4" ht="15.75" thickTop="1"/>
    <row r="56" spans="2:4">
      <c r="B56" s="18" t="s">
        <v>34</v>
      </c>
    </row>
    <row r="57" spans="2:4">
      <c r="B57" s="17" t="s">
        <v>25</v>
      </c>
      <c r="C57" s="17" t="s">
        <v>26</v>
      </c>
      <c r="D57" s="17" t="s">
        <v>27</v>
      </c>
    </row>
    <row r="58" spans="2:4">
      <c r="B58" s="17" t="s">
        <v>5</v>
      </c>
      <c r="C58" s="17">
        <v>8</v>
      </c>
      <c r="D58" s="19">
        <v>503</v>
      </c>
    </row>
    <row r="59" spans="2:4">
      <c r="B59" s="17" t="s">
        <v>16</v>
      </c>
      <c r="C59" s="17">
        <v>7</v>
      </c>
      <c r="D59" s="19">
        <v>3664</v>
      </c>
    </row>
    <row r="60" spans="2:4">
      <c r="B60" s="17" t="s">
        <v>0</v>
      </c>
      <c r="C60" s="17">
        <v>5</v>
      </c>
      <c r="D60" s="19">
        <v>4985</v>
      </c>
    </row>
    <row r="61" spans="2:4">
      <c r="B61" s="17" t="s">
        <v>18</v>
      </c>
      <c r="C61" s="17">
        <v>5</v>
      </c>
      <c r="D61" s="19">
        <v>4302</v>
      </c>
    </row>
    <row r="62" spans="2:4" ht="15.75" thickBot="1">
      <c r="B62" s="20" t="s">
        <v>29</v>
      </c>
      <c r="C62" s="20">
        <v>25</v>
      </c>
      <c r="D62" s="21">
        <v>13454</v>
      </c>
    </row>
    <row r="63" spans="2:4" ht="15.75" thickTop="1"/>
    <row r="65" spans="2:4">
      <c r="B65" s="18" t="s">
        <v>35</v>
      </c>
    </row>
    <row r="66" spans="2:4">
      <c r="B66" s="17" t="s">
        <v>25</v>
      </c>
      <c r="C66" s="17" t="s">
        <v>26</v>
      </c>
      <c r="D66" s="17" t="s">
        <v>27</v>
      </c>
    </row>
    <row r="67" spans="2:4">
      <c r="B67" s="17" t="s">
        <v>9</v>
      </c>
      <c r="C67" s="17">
        <v>11</v>
      </c>
      <c r="D67" s="19">
        <v>1981</v>
      </c>
    </row>
    <row r="68" spans="2:4">
      <c r="B68" s="17" t="s">
        <v>19</v>
      </c>
      <c r="C68" s="17">
        <v>11</v>
      </c>
      <c r="D68" s="19">
        <v>509</v>
      </c>
    </row>
    <row r="69" spans="2:4">
      <c r="B69" s="17" t="s">
        <v>8</v>
      </c>
      <c r="C69" s="17">
        <v>2</v>
      </c>
      <c r="D69" s="19">
        <v>2405</v>
      </c>
    </row>
    <row r="70" spans="2:4">
      <c r="B70" s="17" t="s">
        <v>7</v>
      </c>
      <c r="C70" s="17">
        <v>10</v>
      </c>
      <c r="D70" s="19">
        <v>2420</v>
      </c>
    </row>
    <row r="71" spans="2:4">
      <c r="B71" s="17" t="s">
        <v>16</v>
      </c>
      <c r="C71" s="17">
        <v>2</v>
      </c>
      <c r="D71" s="19">
        <v>3664</v>
      </c>
    </row>
    <row r="72" spans="2:4">
      <c r="B72" s="17" t="s">
        <v>16</v>
      </c>
      <c r="C72" s="17">
        <v>8</v>
      </c>
      <c r="D72" s="19">
        <v>3664</v>
      </c>
    </row>
    <row r="73" spans="2:4" ht="15.75" thickBot="1">
      <c r="B73" s="20" t="s">
        <v>29</v>
      </c>
      <c r="C73" s="20">
        <v>44</v>
      </c>
      <c r="D73" s="21">
        <v>14643</v>
      </c>
    </row>
    <row r="74" spans="2:4" ht="15.75" thickTop="1"/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39"/>
  <sheetViews>
    <sheetView workbookViewId="0">
      <selection activeCell="B1" sqref="B1"/>
    </sheetView>
  </sheetViews>
  <sheetFormatPr baseColWidth="10" defaultRowHeight="15"/>
  <cols>
    <col min="1" max="16384" width="11.42578125" style="17"/>
  </cols>
  <sheetData>
    <row r="1" spans="2:4" ht="23.25">
      <c r="B1" s="16" t="s">
        <v>37</v>
      </c>
    </row>
    <row r="3" spans="2:4">
      <c r="B3" s="18" t="s">
        <v>28</v>
      </c>
    </row>
    <row r="4" spans="2:4">
      <c r="B4" s="22" t="s">
        <v>25</v>
      </c>
      <c r="C4" s="22" t="s">
        <v>26</v>
      </c>
      <c r="D4" s="22" t="s">
        <v>27</v>
      </c>
    </row>
    <row r="5" spans="2:4">
      <c r="B5" s="22" t="s">
        <v>5</v>
      </c>
      <c r="C5" s="22">
        <v>9</v>
      </c>
      <c r="D5" s="23">
        <v>503</v>
      </c>
    </row>
    <row r="6" spans="2:4">
      <c r="B6" s="22" t="s">
        <v>23</v>
      </c>
      <c r="C6" s="22">
        <v>3</v>
      </c>
      <c r="D6" s="23">
        <v>562</v>
      </c>
    </row>
    <row r="7" spans="2:4">
      <c r="B7" s="22" t="s">
        <v>15</v>
      </c>
      <c r="C7" s="22">
        <v>4</v>
      </c>
      <c r="D7" s="23">
        <v>2407</v>
      </c>
    </row>
    <row r="8" spans="2:4">
      <c r="B8" s="22" t="s">
        <v>13</v>
      </c>
      <c r="C8" s="22">
        <v>4</v>
      </c>
      <c r="D8" s="23">
        <v>1133</v>
      </c>
    </row>
    <row r="9" spans="2:4" ht="15.75" thickBot="1">
      <c r="B9" s="20" t="s">
        <v>29</v>
      </c>
      <c r="C9" s="20">
        <v>20</v>
      </c>
      <c r="D9" s="21">
        <v>4605</v>
      </c>
    </row>
    <row r="10" spans="2:4" ht="15.75" thickTop="1"/>
    <row r="11" spans="2:4">
      <c r="B11" s="18" t="s">
        <v>30</v>
      </c>
    </row>
    <row r="12" spans="2:4">
      <c r="B12" s="17" t="s">
        <v>25</v>
      </c>
      <c r="C12" s="17" t="s">
        <v>26</v>
      </c>
      <c r="D12" s="17" t="s">
        <v>27</v>
      </c>
    </row>
    <row r="13" spans="2:4">
      <c r="B13" s="17" t="s">
        <v>23</v>
      </c>
      <c r="C13" s="17">
        <v>5</v>
      </c>
      <c r="D13" s="19">
        <v>562</v>
      </c>
    </row>
    <row r="14" spans="2:4">
      <c r="B14" s="17" t="s">
        <v>2</v>
      </c>
      <c r="C14" s="17">
        <v>4</v>
      </c>
      <c r="D14" s="19">
        <v>4207</v>
      </c>
    </row>
    <row r="15" spans="2:4">
      <c r="B15" s="17" t="s">
        <v>19</v>
      </c>
      <c r="C15" s="17">
        <v>6</v>
      </c>
      <c r="D15" s="19">
        <v>509</v>
      </c>
    </row>
    <row r="16" spans="2:4">
      <c r="B16" s="17" t="s">
        <v>23</v>
      </c>
      <c r="C16" s="17">
        <v>2</v>
      </c>
      <c r="D16" s="19">
        <v>562</v>
      </c>
    </row>
    <row r="17" spans="2:4">
      <c r="B17" s="17" t="s">
        <v>2</v>
      </c>
      <c r="C17" s="17">
        <v>9</v>
      </c>
      <c r="D17" s="19">
        <v>4207</v>
      </c>
    </row>
    <row r="18" spans="2:4" ht="15.75" thickBot="1">
      <c r="B18" s="20" t="s">
        <v>29</v>
      </c>
      <c r="C18" s="20">
        <v>26</v>
      </c>
      <c r="D18" s="21">
        <v>10047</v>
      </c>
    </row>
    <row r="19" spans="2:4" ht="15.75" thickTop="1"/>
    <row r="20" spans="2:4">
      <c r="B20" s="18" t="s">
        <v>31</v>
      </c>
    </row>
    <row r="21" spans="2:4">
      <c r="B21" s="17" t="s">
        <v>25</v>
      </c>
      <c r="C21" s="17" t="s">
        <v>26</v>
      </c>
      <c r="D21" s="17" t="s">
        <v>27</v>
      </c>
    </row>
    <row r="22" spans="2:4">
      <c r="B22" s="17" t="s">
        <v>6</v>
      </c>
      <c r="C22" s="17">
        <v>12</v>
      </c>
      <c r="D22" s="19">
        <v>637</v>
      </c>
    </row>
    <row r="23" spans="2:4">
      <c r="B23" s="17" t="s">
        <v>9</v>
      </c>
      <c r="C23" s="17">
        <v>8</v>
      </c>
      <c r="D23" s="19">
        <v>1981</v>
      </c>
    </row>
    <row r="24" spans="2:4">
      <c r="B24" s="17" t="s">
        <v>7</v>
      </c>
      <c r="C24" s="17">
        <v>5</v>
      </c>
      <c r="D24" s="19">
        <v>2420</v>
      </c>
    </row>
    <row r="25" spans="2:4">
      <c r="B25" s="17" t="s">
        <v>2</v>
      </c>
      <c r="C25" s="17">
        <v>8</v>
      </c>
      <c r="D25" s="19">
        <v>4207</v>
      </c>
    </row>
    <row r="26" spans="2:4">
      <c r="B26" s="17" t="s">
        <v>17</v>
      </c>
      <c r="C26" s="17">
        <v>12</v>
      </c>
      <c r="D26" s="19">
        <v>807</v>
      </c>
    </row>
    <row r="27" spans="2:4">
      <c r="B27" s="17" t="s">
        <v>5</v>
      </c>
      <c r="C27" s="17">
        <v>1</v>
      </c>
      <c r="D27" s="19">
        <v>503</v>
      </c>
    </row>
    <row r="28" spans="2:4">
      <c r="B28" s="17" t="s">
        <v>2</v>
      </c>
      <c r="C28" s="17">
        <v>7</v>
      </c>
      <c r="D28" s="19">
        <v>4207</v>
      </c>
    </row>
    <row r="29" spans="2:4">
      <c r="B29" s="17" t="s">
        <v>16</v>
      </c>
      <c r="C29" s="17">
        <v>7</v>
      </c>
      <c r="D29" s="19">
        <v>3664</v>
      </c>
    </row>
    <row r="30" spans="2:4">
      <c r="B30" s="17" t="s">
        <v>0</v>
      </c>
      <c r="C30" s="17">
        <v>2</v>
      </c>
      <c r="D30" s="19">
        <v>4985</v>
      </c>
    </row>
    <row r="31" spans="2:4" ht="15.75" thickBot="1">
      <c r="B31" s="20" t="s">
        <v>29</v>
      </c>
      <c r="C31" s="20">
        <v>62</v>
      </c>
      <c r="D31" s="21">
        <v>23411</v>
      </c>
    </row>
    <row r="32" spans="2:4" ht="15.75" thickTop="1"/>
    <row r="33" spans="2:4">
      <c r="B33" s="18" t="s">
        <v>32</v>
      </c>
    </row>
    <row r="34" spans="2:4">
      <c r="B34" s="17" t="s">
        <v>25</v>
      </c>
      <c r="C34" s="17" t="s">
        <v>26</v>
      </c>
      <c r="D34" s="17" t="s">
        <v>27</v>
      </c>
    </row>
    <row r="35" spans="2:4">
      <c r="B35" s="17" t="s">
        <v>19</v>
      </c>
      <c r="C35" s="17">
        <v>5</v>
      </c>
      <c r="D35" s="19">
        <v>509</v>
      </c>
    </row>
    <row r="36" spans="2:4">
      <c r="B36" s="17" t="s">
        <v>4</v>
      </c>
      <c r="C36" s="17">
        <v>6</v>
      </c>
      <c r="D36" s="19">
        <v>1188</v>
      </c>
    </row>
    <row r="37" spans="2:4">
      <c r="B37" s="17" t="s">
        <v>5</v>
      </c>
      <c r="C37" s="17">
        <v>4</v>
      </c>
      <c r="D37" s="19">
        <v>503</v>
      </c>
    </row>
    <row r="38" spans="2:4" ht="15.75" thickBot="1">
      <c r="B38" s="20" t="s">
        <v>29</v>
      </c>
      <c r="C38" s="20">
        <v>15</v>
      </c>
      <c r="D38" s="21">
        <v>2200</v>
      </c>
    </row>
    <row r="39" spans="2:4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58"/>
  <sheetViews>
    <sheetView workbookViewId="0">
      <selection activeCell="B1" sqref="B1"/>
    </sheetView>
  </sheetViews>
  <sheetFormatPr baseColWidth="10" defaultRowHeight="15"/>
  <cols>
    <col min="1" max="1" width="11.42578125" style="17"/>
    <col min="2" max="2" width="13" style="17" customWidth="1"/>
    <col min="3" max="16384" width="11.42578125" style="17"/>
  </cols>
  <sheetData>
    <row r="1" spans="2:4" ht="23.25">
      <c r="B1" s="16" t="s">
        <v>38</v>
      </c>
    </row>
    <row r="4" spans="2:4">
      <c r="B4" s="18" t="s">
        <v>31</v>
      </c>
    </row>
    <row r="5" spans="2:4">
      <c r="B5" s="17" t="s">
        <v>25</v>
      </c>
      <c r="C5" s="17" t="s">
        <v>26</v>
      </c>
      <c r="D5" s="17" t="s">
        <v>27</v>
      </c>
    </row>
    <row r="6" spans="2:4">
      <c r="B6" s="17" t="s">
        <v>22</v>
      </c>
      <c r="C6" s="17">
        <v>1</v>
      </c>
      <c r="D6" s="19">
        <v>4324</v>
      </c>
    </row>
    <row r="7" spans="2:4">
      <c r="B7" s="17" t="s">
        <v>10</v>
      </c>
      <c r="C7" s="17">
        <v>10</v>
      </c>
      <c r="D7" s="19">
        <v>793</v>
      </c>
    </row>
    <row r="8" spans="2:4">
      <c r="B8" s="17" t="s">
        <v>21</v>
      </c>
      <c r="C8" s="17">
        <v>3</v>
      </c>
      <c r="D8" s="19">
        <v>3254</v>
      </c>
    </row>
    <row r="9" spans="2:4">
      <c r="B9" s="17" t="s">
        <v>12</v>
      </c>
      <c r="C9" s="17">
        <v>7</v>
      </c>
      <c r="D9" s="19">
        <v>803</v>
      </c>
    </row>
    <row r="10" spans="2:4">
      <c r="B10" s="17" t="s">
        <v>15</v>
      </c>
      <c r="C10" s="17">
        <v>1</v>
      </c>
      <c r="D10" s="19">
        <v>2407</v>
      </c>
    </row>
    <row r="11" spans="2:4">
      <c r="B11" s="17" t="s">
        <v>4</v>
      </c>
      <c r="C11" s="17">
        <v>10</v>
      </c>
      <c r="D11" s="19">
        <v>1188</v>
      </c>
    </row>
    <row r="12" spans="2:4">
      <c r="B12" s="17" t="s">
        <v>7</v>
      </c>
      <c r="C12" s="17">
        <v>4</v>
      </c>
      <c r="D12" s="19">
        <v>2420</v>
      </c>
    </row>
    <row r="13" spans="2:4">
      <c r="B13" s="17" t="s">
        <v>0</v>
      </c>
      <c r="C13" s="17">
        <v>1</v>
      </c>
      <c r="D13" s="19">
        <v>4985</v>
      </c>
    </row>
    <row r="14" spans="2:4">
      <c r="B14" s="17" t="s">
        <v>19</v>
      </c>
      <c r="C14" s="17">
        <v>12</v>
      </c>
      <c r="D14" s="19">
        <v>509</v>
      </c>
    </row>
    <row r="15" spans="2:4" ht="15.75" thickBot="1">
      <c r="B15" s="20" t="s">
        <v>29</v>
      </c>
      <c r="C15" s="20">
        <v>49</v>
      </c>
      <c r="D15" s="21">
        <v>20683</v>
      </c>
    </row>
    <row r="16" spans="2:4" ht="15.75" thickTop="1"/>
    <row r="17" spans="2:4">
      <c r="B17" s="18" t="s">
        <v>32</v>
      </c>
    </row>
    <row r="18" spans="2:4">
      <c r="B18" s="17" t="s">
        <v>25</v>
      </c>
      <c r="C18" s="17" t="s">
        <v>26</v>
      </c>
      <c r="D18" s="17" t="s">
        <v>27</v>
      </c>
    </row>
    <row r="19" spans="2:4">
      <c r="B19" s="17" t="s">
        <v>12</v>
      </c>
      <c r="C19" s="17">
        <v>2</v>
      </c>
      <c r="D19" s="19">
        <v>803</v>
      </c>
    </row>
    <row r="20" spans="2:4">
      <c r="B20" s="17" t="s">
        <v>6</v>
      </c>
      <c r="C20" s="17">
        <v>1</v>
      </c>
      <c r="D20" s="19">
        <v>637</v>
      </c>
    </row>
    <row r="21" spans="2:4">
      <c r="B21" s="17" t="s">
        <v>3</v>
      </c>
      <c r="C21" s="17">
        <v>4</v>
      </c>
      <c r="D21" s="19">
        <v>2406</v>
      </c>
    </row>
    <row r="22" spans="2:4" ht="15.75" thickBot="1">
      <c r="B22" s="20" t="s">
        <v>29</v>
      </c>
      <c r="C22" s="20">
        <v>7</v>
      </c>
      <c r="D22" s="21">
        <v>3846</v>
      </c>
    </row>
    <row r="23" spans="2:4" ht="15.75" thickTop="1"/>
    <row r="25" spans="2:4">
      <c r="B25" s="18" t="s">
        <v>33</v>
      </c>
    </row>
    <row r="26" spans="2:4">
      <c r="B26" s="17" t="s">
        <v>25</v>
      </c>
      <c r="C26" s="17" t="s">
        <v>26</v>
      </c>
      <c r="D26" s="17" t="s">
        <v>27</v>
      </c>
    </row>
    <row r="27" spans="2:4">
      <c r="B27" s="17" t="s">
        <v>13</v>
      </c>
      <c r="C27" s="17">
        <v>8</v>
      </c>
      <c r="D27" s="19">
        <v>1133</v>
      </c>
    </row>
    <row r="28" spans="2:4">
      <c r="B28" s="17" t="s">
        <v>18</v>
      </c>
      <c r="C28" s="17">
        <v>6</v>
      </c>
      <c r="D28" s="19">
        <v>4302</v>
      </c>
    </row>
    <row r="29" spans="2:4">
      <c r="B29" s="17" t="s">
        <v>3</v>
      </c>
      <c r="C29" s="17">
        <v>5</v>
      </c>
      <c r="D29" s="19">
        <v>2406</v>
      </c>
    </row>
    <row r="30" spans="2:4">
      <c r="B30" s="17" t="s">
        <v>14</v>
      </c>
      <c r="C30" s="17">
        <v>3</v>
      </c>
      <c r="D30" s="19">
        <v>4954</v>
      </c>
    </row>
    <row r="31" spans="2:4">
      <c r="B31" s="17" t="s">
        <v>21</v>
      </c>
      <c r="C31" s="17">
        <v>7</v>
      </c>
      <c r="D31" s="19">
        <v>3254</v>
      </c>
    </row>
    <row r="32" spans="2:4">
      <c r="B32" s="17" t="s">
        <v>20</v>
      </c>
      <c r="C32" s="17">
        <v>6</v>
      </c>
      <c r="D32" s="19">
        <v>3519</v>
      </c>
    </row>
    <row r="33" spans="2:4">
      <c r="B33" s="17" t="s">
        <v>16</v>
      </c>
      <c r="C33" s="17">
        <v>12</v>
      </c>
      <c r="D33" s="19">
        <v>3664</v>
      </c>
    </row>
    <row r="34" spans="2:4">
      <c r="B34" s="17" t="s">
        <v>20</v>
      </c>
      <c r="C34" s="17">
        <v>10</v>
      </c>
      <c r="D34" s="19">
        <v>3519</v>
      </c>
    </row>
    <row r="35" spans="2:4">
      <c r="B35" s="17" t="s">
        <v>23</v>
      </c>
      <c r="C35" s="17">
        <v>5</v>
      </c>
      <c r="D35" s="19">
        <v>562</v>
      </c>
    </row>
    <row r="36" spans="2:4">
      <c r="B36" s="17" t="s">
        <v>23</v>
      </c>
      <c r="C36" s="17">
        <v>1</v>
      </c>
      <c r="D36" s="19">
        <v>562</v>
      </c>
    </row>
    <row r="37" spans="2:4" ht="15.75" thickBot="1">
      <c r="B37" s="20" t="s">
        <v>29</v>
      </c>
      <c r="C37" s="20">
        <v>63</v>
      </c>
      <c r="D37" s="21">
        <v>27875</v>
      </c>
    </row>
    <row r="38" spans="2:4" ht="15.75" thickTop="1"/>
    <row r="40" spans="2:4">
      <c r="B40" s="18" t="s">
        <v>34</v>
      </c>
    </row>
    <row r="41" spans="2:4">
      <c r="B41" s="17" t="s">
        <v>25</v>
      </c>
      <c r="C41" s="17" t="s">
        <v>26</v>
      </c>
      <c r="D41" s="17" t="s">
        <v>27</v>
      </c>
    </row>
    <row r="42" spans="2:4">
      <c r="B42" s="17" t="s">
        <v>15</v>
      </c>
      <c r="C42" s="17">
        <v>6</v>
      </c>
      <c r="D42" s="19">
        <v>2407</v>
      </c>
    </row>
    <row r="43" spans="2:4">
      <c r="B43" s="17" t="s">
        <v>0</v>
      </c>
      <c r="C43" s="17">
        <v>3</v>
      </c>
      <c r="D43" s="19">
        <v>4985</v>
      </c>
    </row>
    <row r="44" spans="2:4">
      <c r="B44" s="17" t="s">
        <v>16</v>
      </c>
      <c r="C44" s="17">
        <v>8</v>
      </c>
      <c r="D44" s="19">
        <v>3664</v>
      </c>
    </row>
    <row r="45" spans="2:4">
      <c r="B45" s="17" t="s">
        <v>6</v>
      </c>
      <c r="C45" s="17">
        <v>5</v>
      </c>
      <c r="D45" s="19">
        <v>637</v>
      </c>
    </row>
    <row r="46" spans="2:4" ht="15.75" thickBot="1">
      <c r="B46" s="20" t="s">
        <v>29</v>
      </c>
      <c r="C46" s="20">
        <v>22</v>
      </c>
      <c r="D46" s="21">
        <v>11693</v>
      </c>
    </row>
    <row r="47" spans="2:4" ht="15.75" thickTop="1"/>
    <row r="49" spans="2:4">
      <c r="B49" s="18" t="s">
        <v>35</v>
      </c>
    </row>
    <row r="50" spans="2:4">
      <c r="B50" s="17" t="s">
        <v>25</v>
      </c>
      <c r="C50" s="17" t="s">
        <v>26</v>
      </c>
      <c r="D50" s="17" t="s">
        <v>27</v>
      </c>
    </row>
    <row r="51" spans="2:4">
      <c r="B51" s="17" t="s">
        <v>22</v>
      </c>
      <c r="C51" s="17">
        <v>3</v>
      </c>
      <c r="D51" s="19">
        <v>4324</v>
      </c>
    </row>
    <row r="52" spans="2:4">
      <c r="B52" s="17" t="s">
        <v>0</v>
      </c>
      <c r="C52" s="17">
        <v>10</v>
      </c>
      <c r="D52" s="19">
        <v>4985</v>
      </c>
    </row>
    <row r="53" spans="2:4">
      <c r="B53" s="17" t="s">
        <v>4</v>
      </c>
      <c r="C53" s="17">
        <v>8</v>
      </c>
      <c r="D53" s="19">
        <v>1188</v>
      </c>
    </row>
    <row r="54" spans="2:4">
      <c r="B54" s="17" t="s">
        <v>4</v>
      </c>
      <c r="C54" s="17">
        <v>9</v>
      </c>
      <c r="D54" s="19">
        <v>1188</v>
      </c>
    </row>
    <row r="55" spans="2:4">
      <c r="B55" s="17" t="s">
        <v>9</v>
      </c>
      <c r="C55" s="17">
        <v>6</v>
      </c>
      <c r="D55" s="19">
        <v>1981</v>
      </c>
    </row>
    <row r="56" spans="2:4">
      <c r="B56" s="17" t="s">
        <v>16</v>
      </c>
      <c r="C56" s="17">
        <v>4</v>
      </c>
      <c r="D56" s="19">
        <v>3664</v>
      </c>
    </row>
    <row r="57" spans="2:4" ht="15.75" thickBot="1">
      <c r="B57" s="20" t="s">
        <v>29</v>
      </c>
      <c r="C57" s="20">
        <v>40</v>
      </c>
      <c r="D57" s="21">
        <v>17330</v>
      </c>
    </row>
    <row r="58" spans="2:4" ht="15.75" thickTop="1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77C9-371D-42D6-A9C7-BA3AD1676BC5}">
  <dimension ref="A1:M25"/>
  <sheetViews>
    <sheetView tabSelected="1" workbookViewId="0">
      <selection activeCell="B3" sqref="B3"/>
    </sheetView>
  </sheetViews>
  <sheetFormatPr baseColWidth="10" defaultRowHeight="15"/>
  <cols>
    <col min="1" max="1" width="95" customWidth="1"/>
    <col min="2" max="2" width="19.85546875" style="6" customWidth="1"/>
    <col min="3" max="3" width="19.28515625" style="4" customWidth="1"/>
    <col min="4" max="4" width="15.140625" customWidth="1"/>
    <col min="11" max="13" width="4" style="9" customWidth="1"/>
  </cols>
  <sheetData>
    <row r="1" spans="1:13" ht="29.25" customHeight="1" thickBot="1">
      <c r="A1" s="2" t="s">
        <v>44</v>
      </c>
      <c r="B1" s="5" t="s">
        <v>53</v>
      </c>
      <c r="C1" s="8" t="s">
        <v>57</v>
      </c>
      <c r="D1" s="8"/>
      <c r="E1" s="8"/>
      <c r="F1" s="8"/>
      <c r="K1" s="9" t="s">
        <v>28</v>
      </c>
      <c r="L1" s="9" t="s">
        <v>36</v>
      </c>
      <c r="M1" s="9" t="s">
        <v>0</v>
      </c>
    </row>
    <row r="2" spans="1:13" ht="15.75" thickBot="1">
      <c r="A2" s="3" t="s">
        <v>45</v>
      </c>
      <c r="B2" s="11"/>
      <c r="D2" s="4"/>
      <c r="E2" s="7" t="str">
        <f>IF(B2="","",IF(B2=503681,"✔","✘"))</f>
        <v/>
      </c>
      <c r="F2" s="15"/>
      <c r="K2" s="9" t="s">
        <v>30</v>
      </c>
      <c r="L2" s="9" t="s">
        <v>37</v>
      </c>
      <c r="M2" s="9" t="s">
        <v>1</v>
      </c>
    </row>
    <row r="3" spans="1:13" ht="22.5" thickBot="1">
      <c r="A3" s="2" t="s">
        <v>39</v>
      </c>
      <c r="B3" s="5" t="s">
        <v>60</v>
      </c>
      <c r="C3" s="1" t="s">
        <v>61</v>
      </c>
      <c r="E3" s="15"/>
      <c r="F3" s="15"/>
      <c r="K3" s="9" t="s">
        <v>31</v>
      </c>
      <c r="L3" s="9" t="s">
        <v>38</v>
      </c>
      <c r="M3" s="9" t="s">
        <v>2</v>
      </c>
    </row>
    <row r="4" spans="1:13" ht="15.75" thickBot="1">
      <c r="A4" s="3" t="s">
        <v>46</v>
      </c>
      <c r="B4" s="11"/>
      <c r="C4" s="11"/>
      <c r="D4" s="4"/>
      <c r="E4" s="7" t="str">
        <f>IF(B4="","",IF(B4=88284,"✔","✘"))</f>
        <v/>
      </c>
      <c r="F4" s="7" t="str">
        <f>IF(C4="","",IF(C4=71797,"✔","✘"))</f>
        <v/>
      </c>
      <c r="K4" s="9" t="s">
        <v>32</v>
      </c>
      <c r="M4" s="9" t="s">
        <v>3</v>
      </c>
    </row>
    <row r="5" spans="1:13" ht="22.5" thickBot="1">
      <c r="A5" s="2" t="s">
        <v>40</v>
      </c>
      <c r="B5" s="5" t="s">
        <v>54</v>
      </c>
      <c r="C5" s="1" t="s">
        <v>55</v>
      </c>
      <c r="E5" s="15"/>
      <c r="F5" s="15"/>
      <c r="K5" s="9" t="s">
        <v>33</v>
      </c>
      <c r="M5" s="9" t="s">
        <v>4</v>
      </c>
    </row>
    <row r="6" spans="1:13" ht="15.75" thickBot="1">
      <c r="A6" s="3" t="s">
        <v>47</v>
      </c>
      <c r="B6" s="12"/>
      <c r="C6" s="13"/>
      <c r="D6" s="4"/>
      <c r="E6" s="7" t="str">
        <f>IF(B6="","",IF(B6="Sistema Hidráulico","✔","✘"))</f>
        <v/>
      </c>
      <c r="F6" s="7" t="str">
        <f>IF(C6="","",IF(C6="Automotor 3","✔","✘"))</f>
        <v/>
      </c>
      <c r="K6" s="9" t="s">
        <v>34</v>
      </c>
      <c r="M6" s="9" t="s">
        <v>5</v>
      </c>
    </row>
    <row r="7" spans="1:13" ht="22.5" thickBot="1">
      <c r="A7" s="2" t="s">
        <v>48</v>
      </c>
      <c r="B7" s="5" t="s">
        <v>54</v>
      </c>
      <c r="C7" s="1" t="s">
        <v>55</v>
      </c>
      <c r="E7" s="15"/>
      <c r="F7" s="15"/>
      <c r="K7" s="9" t="s">
        <v>35</v>
      </c>
      <c r="M7" s="9" t="s">
        <v>6</v>
      </c>
    </row>
    <row r="8" spans="1:13" ht="15.75" thickBot="1">
      <c r="A8" s="3" t="s">
        <v>49</v>
      </c>
      <c r="B8" s="12"/>
      <c r="C8" s="13"/>
      <c r="E8" s="7" t="str">
        <f>IF(B8="","",IF(B8="Aire Acondicionado","✔","✘"))</f>
        <v/>
      </c>
      <c r="F8" s="7" t="str">
        <f>IF(C8="","",IF(C8="Automotor 2","✔","✘"))</f>
        <v/>
      </c>
      <c r="M8" s="9" t="s">
        <v>7</v>
      </c>
    </row>
    <row r="9" spans="1:13" ht="22.5" thickBot="1">
      <c r="A9" s="2" t="s">
        <v>41</v>
      </c>
      <c r="B9" s="5" t="s">
        <v>54</v>
      </c>
      <c r="C9" s="1" t="s">
        <v>55</v>
      </c>
      <c r="E9" s="15"/>
      <c r="F9" s="15"/>
      <c r="M9" s="9" t="s">
        <v>8</v>
      </c>
    </row>
    <row r="10" spans="1:13" ht="15.75" thickBot="1">
      <c r="A10" s="3" t="s">
        <v>50</v>
      </c>
      <c r="B10" s="12"/>
      <c r="C10" s="13"/>
      <c r="E10" s="7" t="str">
        <f>IF(B10="","",IF(B10="Sistema Hidráulico","✔","✘"))</f>
        <v/>
      </c>
      <c r="F10" s="7" t="str">
        <f>IF(C10="","",IF(C10="Automotor 3","✔","✘"))</f>
        <v/>
      </c>
      <c r="M10" s="9" t="s">
        <v>9</v>
      </c>
    </row>
    <row r="11" spans="1:13" ht="15" customHeight="1">
      <c r="A11" s="10" t="s">
        <v>51</v>
      </c>
      <c r="E11" s="15"/>
      <c r="F11" s="15"/>
      <c r="M11" s="9" t="s">
        <v>10</v>
      </c>
    </row>
    <row r="12" spans="1:13" ht="22.5" thickBot="1">
      <c r="A12" s="2" t="s">
        <v>42</v>
      </c>
      <c r="B12" s="5" t="s">
        <v>56</v>
      </c>
      <c r="C12" s="1" t="s">
        <v>58</v>
      </c>
      <c r="E12" s="15"/>
      <c r="F12" s="15"/>
      <c r="M12" s="9" t="s">
        <v>11</v>
      </c>
    </row>
    <row r="13" spans="1:13" ht="15.75" thickBot="1">
      <c r="A13" s="3" t="s">
        <v>52</v>
      </c>
      <c r="B13" s="14"/>
      <c r="C13" s="14"/>
      <c r="E13" s="7" t="str">
        <f>IF(B13="","",IF(B13="Pieza 17","✔","✘"))</f>
        <v/>
      </c>
      <c r="F13" s="7" t="str">
        <f>IF(C13="","",IF(C13=48,"✔","✘"))</f>
        <v/>
      </c>
      <c r="M13" s="9" t="s">
        <v>12</v>
      </c>
    </row>
    <row r="14" spans="1:13" ht="22.5" thickBot="1">
      <c r="A14" s="2" t="s">
        <v>43</v>
      </c>
      <c r="B14" s="5" t="s">
        <v>56</v>
      </c>
      <c r="C14" s="1" t="s">
        <v>62</v>
      </c>
      <c r="E14" s="15"/>
      <c r="F14" s="15"/>
      <c r="M14" s="9" t="s">
        <v>13</v>
      </c>
    </row>
    <row r="15" spans="1:13" ht="15.75" thickBot="1">
      <c r="A15" s="3" t="s">
        <v>59</v>
      </c>
      <c r="B15" s="14"/>
      <c r="C15" s="11"/>
      <c r="D15" s="4"/>
      <c r="E15" s="7" t="str">
        <f>IF(B15="","",IF(B15="Pieza 9","✔","✘"))</f>
        <v/>
      </c>
      <c r="F15" s="7" t="str">
        <f>IF(C15="","",IF(C15=5579,"✔","✘"))</f>
        <v/>
      </c>
      <c r="M15" s="9" t="s">
        <v>14</v>
      </c>
    </row>
    <row r="16" spans="1:13">
      <c r="M16" s="9" t="s">
        <v>15</v>
      </c>
    </row>
    <row r="17" spans="13:13">
      <c r="M17" s="9" t="s">
        <v>16</v>
      </c>
    </row>
    <row r="18" spans="13:13">
      <c r="M18" s="9" t="s">
        <v>17</v>
      </c>
    </row>
    <row r="19" spans="13:13">
      <c r="M19" s="9" t="s">
        <v>18</v>
      </c>
    </row>
    <row r="20" spans="13:13">
      <c r="M20" s="9" t="s">
        <v>19</v>
      </c>
    </row>
    <row r="21" spans="13:13">
      <c r="M21" s="9" t="s">
        <v>20</v>
      </c>
    </row>
    <row r="22" spans="13:13">
      <c r="M22" s="9" t="s">
        <v>21</v>
      </c>
    </row>
    <row r="23" spans="13:13">
      <c r="M23" s="9" t="s">
        <v>22</v>
      </c>
    </row>
    <row r="24" spans="13:13">
      <c r="M24" s="9" t="s">
        <v>23</v>
      </c>
    </row>
    <row r="25" spans="13:13">
      <c r="M25" s="9" t="s">
        <v>24</v>
      </c>
    </row>
  </sheetData>
  <sheetProtection algorithmName="SHA-512" hashValue="ziFTU2tKiFjW08Ng8onllRT9wQKaW8PtN4m/KmsDpRo4zT1syC+5icxm9PllIr7iNl0R9V2UewjJcdvSBYGQ+Q==" saltValue="ZDm0e4FqlCpZSxy/8GDpOA==" spinCount="100000" sheet="1" objects="1" scenarios="1"/>
  <mergeCells count="1">
    <mergeCell ref="C1:F1"/>
  </mergeCells>
  <phoneticPr fontId="6" type="noConversion"/>
  <conditionalFormatting sqref="E2">
    <cfRule type="containsBlanks" dxfId="38" priority="52">
      <formula>LEN(TRIM(E2))=0</formula>
    </cfRule>
    <cfRule type="containsText" dxfId="37" priority="53" operator="containsText" text="✘">
      <formula>NOT(ISERROR(SEARCH("✘",E2)))</formula>
    </cfRule>
    <cfRule type="containsText" dxfId="36" priority="54" operator="containsText" text="✔">
      <formula>NOT(ISERROR(SEARCH("✔",E2)))</formula>
    </cfRule>
  </conditionalFormatting>
  <conditionalFormatting sqref="E4">
    <cfRule type="containsBlanks" dxfId="35" priority="49">
      <formula>LEN(TRIM(E4))=0</formula>
    </cfRule>
    <cfRule type="containsText" dxfId="34" priority="50" operator="containsText" text="✘">
      <formula>NOT(ISERROR(SEARCH("✘",E4)))</formula>
    </cfRule>
    <cfRule type="containsText" dxfId="33" priority="51" operator="containsText" text="✔">
      <formula>NOT(ISERROR(SEARCH("✔",E4)))</formula>
    </cfRule>
  </conditionalFormatting>
  <conditionalFormatting sqref="F4">
    <cfRule type="containsBlanks" dxfId="32" priority="46">
      <formula>LEN(TRIM(F4))=0</formula>
    </cfRule>
    <cfRule type="containsText" dxfId="31" priority="47" operator="containsText" text="✘">
      <formula>NOT(ISERROR(SEARCH("✘",F4)))</formula>
    </cfRule>
    <cfRule type="containsText" dxfId="30" priority="48" operator="containsText" text="✔">
      <formula>NOT(ISERROR(SEARCH("✔",F4)))</formula>
    </cfRule>
  </conditionalFormatting>
  <conditionalFormatting sqref="F15">
    <cfRule type="containsBlanks" dxfId="29" priority="43">
      <formula>LEN(TRIM(F15))=0</formula>
    </cfRule>
    <cfRule type="containsText" dxfId="28" priority="44" operator="containsText" text="✘">
      <formula>NOT(ISERROR(SEARCH("✘",F15)))</formula>
    </cfRule>
    <cfRule type="containsText" dxfId="27" priority="45" operator="containsText" text="✔">
      <formula>NOT(ISERROR(SEARCH("✔",F15)))</formula>
    </cfRule>
  </conditionalFormatting>
  <conditionalFormatting sqref="E6">
    <cfRule type="containsBlanks" dxfId="26" priority="37">
      <formula>LEN(TRIM(E6))=0</formula>
    </cfRule>
    <cfRule type="containsText" dxfId="25" priority="38" operator="containsText" text="✘">
      <formula>NOT(ISERROR(SEARCH("✘",E6)))</formula>
    </cfRule>
    <cfRule type="containsText" dxfId="24" priority="39" operator="containsText" text="✔">
      <formula>NOT(ISERROR(SEARCH("✔",E6)))</formula>
    </cfRule>
  </conditionalFormatting>
  <conditionalFormatting sqref="F6">
    <cfRule type="containsBlanks" dxfId="23" priority="34">
      <formula>LEN(TRIM(F6))=0</formula>
    </cfRule>
    <cfRule type="containsText" dxfId="22" priority="35" operator="containsText" text="✘">
      <formula>NOT(ISERROR(SEARCH("✘",F6)))</formula>
    </cfRule>
    <cfRule type="containsText" dxfId="21" priority="36" operator="containsText" text="✔">
      <formula>NOT(ISERROR(SEARCH("✔",F6)))</formula>
    </cfRule>
  </conditionalFormatting>
  <conditionalFormatting sqref="E10">
    <cfRule type="containsBlanks" dxfId="20" priority="13">
      <formula>LEN(TRIM(E10))=0</formula>
    </cfRule>
    <cfRule type="containsText" dxfId="19" priority="14" operator="containsText" text="✘">
      <formula>NOT(ISERROR(SEARCH("✘",E10)))</formula>
    </cfRule>
    <cfRule type="containsText" dxfId="18" priority="15" operator="containsText" text="✔">
      <formula>NOT(ISERROR(SEARCH("✔",E10)))</formula>
    </cfRule>
  </conditionalFormatting>
  <conditionalFormatting sqref="F8">
    <cfRule type="containsBlanks" dxfId="17" priority="28">
      <formula>LEN(TRIM(F8))=0</formula>
    </cfRule>
    <cfRule type="containsText" dxfId="16" priority="29" operator="containsText" text="✘">
      <formula>NOT(ISERROR(SEARCH("✘",F8)))</formula>
    </cfRule>
    <cfRule type="containsText" dxfId="15" priority="30" operator="containsText" text="✔">
      <formula>NOT(ISERROR(SEARCH("✔",F8)))</formula>
    </cfRule>
  </conditionalFormatting>
  <conditionalFormatting sqref="F10">
    <cfRule type="containsBlanks" dxfId="14" priority="10">
      <formula>LEN(TRIM(F10))=0</formula>
    </cfRule>
    <cfRule type="containsText" dxfId="13" priority="11" operator="containsText" text="✘">
      <formula>NOT(ISERROR(SEARCH("✘",F10)))</formula>
    </cfRule>
    <cfRule type="containsText" dxfId="12" priority="12" operator="containsText" text="✔">
      <formula>NOT(ISERROR(SEARCH("✔",F10)))</formula>
    </cfRule>
  </conditionalFormatting>
  <conditionalFormatting sqref="E8">
    <cfRule type="containsBlanks" dxfId="11" priority="16">
      <formula>LEN(TRIM(E8))=0</formula>
    </cfRule>
    <cfRule type="containsText" dxfId="10" priority="17" operator="containsText" text="✘">
      <formula>NOT(ISERROR(SEARCH("✘",E8)))</formula>
    </cfRule>
    <cfRule type="containsText" dxfId="9" priority="18" operator="containsText" text="✔">
      <formula>NOT(ISERROR(SEARCH("✔",E8)))</formula>
    </cfRule>
  </conditionalFormatting>
  <conditionalFormatting sqref="E13">
    <cfRule type="containsBlanks" dxfId="8" priority="7">
      <formula>LEN(TRIM(E13))=0</formula>
    </cfRule>
    <cfRule type="containsText" dxfId="7" priority="8" operator="containsText" text="✘">
      <formula>NOT(ISERROR(SEARCH("✘",E13)))</formula>
    </cfRule>
    <cfRule type="containsText" dxfId="6" priority="9" operator="containsText" text="✔">
      <formula>NOT(ISERROR(SEARCH("✔",E13)))</formula>
    </cfRule>
  </conditionalFormatting>
  <conditionalFormatting sqref="F13">
    <cfRule type="containsBlanks" dxfId="5" priority="4">
      <formula>LEN(TRIM(F13))=0</formula>
    </cfRule>
    <cfRule type="containsText" dxfId="4" priority="5" operator="containsText" text="✘">
      <formula>NOT(ISERROR(SEARCH("✘",F13)))</formula>
    </cfRule>
    <cfRule type="containsText" dxfId="3" priority="6" operator="containsText" text="✔">
      <formula>NOT(ISERROR(SEARCH("✔",F13)))</formula>
    </cfRule>
  </conditionalFormatting>
  <conditionalFormatting sqref="E15">
    <cfRule type="containsBlanks" dxfId="2" priority="1">
      <formula>LEN(TRIM(E15))=0</formula>
    </cfRule>
    <cfRule type="containsText" dxfId="1" priority="2" operator="containsText" text="✘">
      <formula>NOT(ISERROR(SEARCH("✘",E15)))</formula>
    </cfRule>
    <cfRule type="containsText" dxfId="0" priority="3" operator="containsText" text="✔">
      <formula>NOT(ISERROR(SEARCH("✔",E15)))</formula>
    </cfRule>
  </conditionalFormatting>
  <dataValidations count="7">
    <dataValidation type="whole" allowBlank="1" showInputMessage="1" showErrorMessage="1" promptTitle="Pon tu resultado sin decimales" sqref="B2" xr:uid="{51F2295B-773C-447B-BE9B-5CFB1FB786B5}">
      <formula1>0</formula1>
      <formula2>1000000</formula2>
    </dataValidation>
    <dataValidation type="whole" allowBlank="1" showInputMessage="1" showErrorMessage="1" promptTitle="Pon tu resultado sin decimales" sqref="B4" xr:uid="{F7AE7898-7CF6-482F-84BC-CE5638655676}">
      <formula1>0</formula1>
      <formula2>1000000</formula2>
    </dataValidation>
    <dataValidation type="whole" allowBlank="1" showInputMessage="1" showErrorMessage="1" promptTitle="Pon tu resultado sin decimales" sqref="C4" xr:uid="{8707F1B9-4125-4C59-9323-15AE08F9E408}">
      <formula1>0</formula1>
      <formula2>1000000</formula2>
    </dataValidation>
    <dataValidation type="whole" allowBlank="1" showInputMessage="1" showErrorMessage="1" promptTitle="Pon tu resultado sin decimales" sqref="C15" xr:uid="{AF262794-131C-4133-A3C7-A7D12140B714}">
      <formula1>0</formula1>
      <formula2>1000000</formula2>
    </dataValidation>
    <dataValidation type="list" allowBlank="1" showInputMessage="1" showErrorMessage="1" sqref="B6 B8 B10" xr:uid="{0CD87091-6AE8-4538-86CF-C73F8E03D4AA}">
      <formula1>$K$1:$K$7</formula1>
    </dataValidation>
    <dataValidation type="list" allowBlank="1" showInputMessage="1" showErrorMessage="1" sqref="C6 C8 C10" xr:uid="{41B1F1CE-C42F-4AE5-8978-47631982D03C}">
      <formula1>$L$1:$L$3</formula1>
    </dataValidation>
    <dataValidation type="list" allowBlank="1" showInputMessage="1" showErrorMessage="1" sqref="B13 B15" xr:uid="{6DAF18CE-A38D-40BF-B714-1D91C2DECE7A}">
      <formula1>$M$1:$M$25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Automotor 1</vt:lpstr>
      <vt:lpstr>Automotor 2</vt:lpstr>
      <vt:lpstr>Automotor 3</vt:lpstr>
      <vt:lpstr>Preguntas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Mayté Fernández</cp:lastModifiedBy>
  <dcterms:created xsi:type="dcterms:W3CDTF">2016-10-10T21:48:26Z</dcterms:created>
  <dcterms:modified xsi:type="dcterms:W3CDTF">2020-04-16T14:38:19Z</dcterms:modified>
</cp:coreProperties>
</file>