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Volumes/ag_schulz/Nelly/Modeling/Simulation_Oct2023_github/robustness_data/"/>
    </mc:Choice>
  </mc:AlternateContent>
  <xr:revisionPtr revIDLastSave="0" documentId="13_ncr:1_{022BF46A-6E56-1F4B-80AB-87E14CF08662}" xr6:coauthVersionLast="47" xr6:coauthVersionMax="47" xr10:uidLastSave="{00000000-0000-0000-0000-000000000000}"/>
  <bookViews>
    <workbookView xWindow="42400" yWindow="-1140" windowWidth="22060" windowHeight="17780" activeTab="1" xr2:uid="{18AEE496-3EDE-5B48-8867-1815799ACB51}"/>
  </bookViews>
  <sheets>
    <sheet name="half_lives" sheetId="3" r:id="rId1"/>
    <sheet name="residu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O17" i="2"/>
  <c r="O7" i="2"/>
  <c r="L16" i="2"/>
  <c r="L10" i="2"/>
  <c r="I10" i="2"/>
  <c r="F20" i="2"/>
  <c r="F7" i="2"/>
  <c r="C7" i="2"/>
  <c r="C4" i="3"/>
  <c r="C9" i="3" s="1"/>
  <c r="D4" i="3"/>
  <c r="D6" i="3" s="1"/>
  <c r="E4" i="3"/>
  <c r="E6" i="3" s="1"/>
  <c r="B4" i="3"/>
  <c r="B9" i="3" s="1"/>
  <c r="C6" i="3" l="1"/>
  <c r="B6" i="3"/>
</calcChain>
</file>

<file path=xl/sharedStrings.xml><?xml version="1.0" encoding="utf-8"?>
<sst xmlns="http://schemas.openxmlformats.org/spreadsheetml/2006/main" count="37" uniqueCount="25">
  <si>
    <t>k</t>
  </si>
  <si>
    <t>k(2)</t>
  </si>
  <si>
    <t>k(3)</t>
  </si>
  <si>
    <t>k(4)</t>
  </si>
  <si>
    <t>k(5)</t>
  </si>
  <si>
    <t>Original fit</t>
  </si>
  <si>
    <t>k(1)</t>
  </si>
  <si>
    <t>resnorm</t>
  </si>
  <si>
    <t>times k(1)</t>
  </si>
  <si>
    <t>times k(2)</t>
  </si>
  <si>
    <t>times k(3)</t>
  </si>
  <si>
    <t>times k(4)</t>
  </si>
  <si>
    <t>times k(5)</t>
  </si>
  <si>
    <t>…</t>
  </si>
  <si>
    <t>hours^-1</t>
  </si>
  <si>
    <t>hours</t>
  </si>
  <si>
    <t>Half life</t>
  </si>
  <si>
    <t>minutes</t>
  </si>
  <si>
    <t>k_upx2=k1; % Xist upregulation rate when there are two Xs to upregulate Xist</t>
  </si>
  <si>
    <t>k_up=k_upx2/2; % Xist upregulation rate</t>
  </si>
  <si>
    <t xml:space="preserve">k_silx2=k2; % X-chromosome silencing rate when there are two Xs to be silenced </t>
  </si>
  <si>
    <t>k_sil=k_silx2/2; % X-chromosome silencing rate</t>
  </si>
  <si>
    <t>k_res=k3; % Biallelic resolution (conversion to monoallelic) rate</t>
  </si>
  <si>
    <t>k_diff=k4 % differentiation rate</t>
  </si>
  <si>
    <t>k5 %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</si>
</sst>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E0BB-0E20-1342-A49C-BFB6789C8596}">
  <dimension ref="A1:H19"/>
  <sheetViews>
    <sheetView workbookViewId="0">
      <selection activeCell="B34" sqref="B34"/>
    </sheetView>
  </sheetViews>
  <sheetFormatPr baseColWidth="10" defaultRowHeight="16" x14ac:dyDescent="0.2"/>
  <cols>
    <col min="2" max="6" width="11.6640625" bestFit="1" customWidth="1"/>
  </cols>
  <sheetData>
    <row r="1" spans="1:8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">
      <c r="A2" s="1" t="s">
        <v>5</v>
      </c>
      <c r="B2" s="2">
        <v>0.18379999999999999</v>
      </c>
      <c r="C2" s="2">
        <v>0.39550000000000002</v>
      </c>
      <c r="D2" s="2">
        <v>0.4199</v>
      </c>
      <c r="E2" s="2">
        <v>8.77E-2</v>
      </c>
      <c r="F2" s="2">
        <v>3.5196999999999998</v>
      </c>
      <c r="H2" t="s">
        <v>14</v>
      </c>
    </row>
    <row r="4" spans="1:8" x14ac:dyDescent="0.2">
      <c r="A4" s="1" t="s">
        <v>16</v>
      </c>
      <c r="B4" s="7">
        <f>LN(2)/B2</f>
        <v>3.7712033762782662</v>
      </c>
      <c r="C4" s="7">
        <f t="shared" ref="C4:E4" si="0">LN(2)/C2</f>
        <v>1.7525845273323521</v>
      </c>
      <c r="D4" s="7">
        <f t="shared" si="0"/>
        <v>1.6507434640627419</v>
      </c>
      <c r="E4" s="7">
        <f t="shared" si="0"/>
        <v>7.9036166540472665</v>
      </c>
      <c r="F4" s="7"/>
      <c r="H4" t="s">
        <v>15</v>
      </c>
    </row>
    <row r="6" spans="1:8" x14ac:dyDescent="0.2">
      <c r="B6" s="8">
        <f>B4*60</f>
        <v>226.27220257669597</v>
      </c>
      <c r="C6" s="8">
        <f t="shared" ref="C6:E6" si="1">C4*60</f>
        <v>105.15507163994113</v>
      </c>
      <c r="D6" s="8">
        <f t="shared" si="1"/>
        <v>99.04460784376451</v>
      </c>
      <c r="E6" s="8">
        <f t="shared" si="1"/>
        <v>474.21699924283598</v>
      </c>
      <c r="F6" s="8"/>
      <c r="H6" t="s">
        <v>17</v>
      </c>
    </row>
    <row r="9" spans="1:8" x14ac:dyDescent="0.2">
      <c r="B9" s="7">
        <f>B4*2</f>
        <v>7.5424067525565324</v>
      </c>
      <c r="C9" s="7">
        <f>C4*2</f>
        <v>3.5051690546647043</v>
      </c>
    </row>
    <row r="13" spans="1:8" x14ac:dyDescent="0.2">
      <c r="B13" t="s">
        <v>18</v>
      </c>
    </row>
    <row r="14" spans="1:8" x14ac:dyDescent="0.2">
      <c r="B14" t="s">
        <v>19</v>
      </c>
    </row>
    <row r="15" spans="1:8" x14ac:dyDescent="0.2">
      <c r="B15" t="s">
        <v>20</v>
      </c>
    </row>
    <row r="16" spans="1:8" x14ac:dyDescent="0.2">
      <c r="B16" t="s">
        <v>21</v>
      </c>
    </row>
    <row r="17" spans="2:2" x14ac:dyDescent="0.2">
      <c r="B17" t="s">
        <v>22</v>
      </c>
    </row>
    <row r="18" spans="2:2" x14ac:dyDescent="0.2">
      <c r="B18" t="s">
        <v>23</v>
      </c>
    </row>
    <row r="19" spans="2:2" x14ac:dyDescent="0.2">
      <c r="B19" t="s">
        <v>24</v>
      </c>
    </row>
  </sheetData>
  <conditionalFormatting sqref="B1:B2">
    <cfRule type="cellIs" dxfId="13" priority="5" stopIfTrue="1" operator="between">
      <formula>0.85*$B$2</formula>
      <formula>1.15*$B$2</formula>
    </cfRule>
  </conditionalFormatting>
  <conditionalFormatting sqref="C1:C2">
    <cfRule type="cellIs" dxfId="12" priority="4" operator="between">
      <formula>0.85*$C$2</formula>
      <formula>1.15*$C$2</formula>
    </cfRule>
  </conditionalFormatting>
  <conditionalFormatting sqref="D1:D2">
    <cfRule type="cellIs" dxfId="11" priority="3" operator="between">
      <formula>0.85*$D$2</formula>
      <formula>1.15*$D$2</formula>
    </cfRule>
  </conditionalFormatting>
  <conditionalFormatting sqref="E1:E2">
    <cfRule type="cellIs" dxfId="10" priority="2" operator="between">
      <formula>0.85*$E$2</formula>
      <formula>1.15*$E$2</formula>
    </cfRule>
  </conditionalFormatting>
  <conditionalFormatting sqref="F1:F2">
    <cfRule type="cellIs" dxfId="9" priority="1" operator="between">
      <formula>0.85*$F$2</formula>
      <formula>1.15*$F$2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BE6C-5F89-684D-8DF9-84FFE6C0316F}">
  <dimension ref="A1:O48"/>
  <sheetViews>
    <sheetView tabSelected="1" workbookViewId="0">
      <selection activeCell="F7" sqref="F7"/>
    </sheetView>
  </sheetViews>
  <sheetFormatPr baseColWidth="10" defaultRowHeight="16" x14ac:dyDescent="0.2"/>
  <sheetData>
    <row r="1" spans="1:15" x14ac:dyDescent="0.2">
      <c r="A1" t="s">
        <v>8</v>
      </c>
      <c r="B1" t="s">
        <v>7</v>
      </c>
      <c r="D1" t="s">
        <v>9</v>
      </c>
      <c r="E1" t="s">
        <v>7</v>
      </c>
      <c r="G1" t="s">
        <v>10</v>
      </c>
      <c r="H1" t="s">
        <v>7</v>
      </c>
      <c r="J1" t="s">
        <v>11</v>
      </c>
      <c r="K1" t="s">
        <v>7</v>
      </c>
      <c r="M1" t="s">
        <v>12</v>
      </c>
      <c r="N1" t="s">
        <v>7</v>
      </c>
    </row>
    <row r="2" spans="1:15" x14ac:dyDescent="0.2">
      <c r="A2">
        <v>-0.5</v>
      </c>
      <c r="B2">
        <v>168.67690650058245</v>
      </c>
      <c r="D2">
        <v>-0.5</v>
      </c>
      <c r="E2">
        <v>237.96410715000084</v>
      </c>
      <c r="G2">
        <v>-1.1000000000000001</v>
      </c>
      <c r="H2">
        <v>462.27398509345898</v>
      </c>
      <c r="J2">
        <v>-0.5</v>
      </c>
      <c r="K2">
        <v>702.91621141886355</v>
      </c>
      <c r="M2" s="3">
        <v>-0.5</v>
      </c>
      <c r="N2">
        <v>159.18460512819462</v>
      </c>
    </row>
    <row r="3" spans="1:15" x14ac:dyDescent="0.2">
      <c r="A3">
        <v>-0.45</v>
      </c>
      <c r="B3">
        <v>152.64151977698145</v>
      </c>
      <c r="D3">
        <v>-0.45</v>
      </c>
      <c r="E3">
        <v>194.62717214730628</v>
      </c>
      <c r="G3">
        <v>-1.05</v>
      </c>
      <c r="H3">
        <v>426.89907842687398</v>
      </c>
      <c r="J3">
        <v>-0.45</v>
      </c>
      <c r="K3">
        <v>505.37180869210567</v>
      </c>
      <c r="M3" s="3">
        <v>-0.45</v>
      </c>
      <c r="N3">
        <v>150.84405528503581</v>
      </c>
    </row>
    <row r="4" spans="1:15" x14ac:dyDescent="0.2">
      <c r="A4">
        <v>-0.4</v>
      </c>
      <c r="B4">
        <v>141.23193175763674</v>
      </c>
      <c r="D4">
        <v>-0.4</v>
      </c>
      <c r="E4">
        <v>165.54378528712056</v>
      </c>
      <c r="G4">
        <v>-1</v>
      </c>
      <c r="H4">
        <v>365.51875557146855</v>
      </c>
      <c r="J4">
        <v>-0.4</v>
      </c>
      <c r="K4">
        <v>369.14044946930176</v>
      </c>
      <c r="M4" s="3">
        <v>-0.4</v>
      </c>
      <c r="N4">
        <v>143.32078186160027</v>
      </c>
    </row>
    <row r="5" spans="1:15" x14ac:dyDescent="0.2">
      <c r="A5">
        <v>-0.35</v>
      </c>
      <c r="B5">
        <v>132.92196687192802</v>
      </c>
      <c r="D5">
        <v>-0.35</v>
      </c>
      <c r="E5">
        <v>146.23175328416318</v>
      </c>
      <c r="G5">
        <v>-0.95000000000000007</v>
      </c>
      <c r="H5">
        <v>294.47161760526041</v>
      </c>
      <c r="J5">
        <v>-0.35</v>
      </c>
      <c r="K5">
        <v>274.99664048587721</v>
      </c>
      <c r="M5" s="3">
        <v>-0.35</v>
      </c>
      <c r="N5">
        <v>136.63717437121761</v>
      </c>
    </row>
    <row r="6" spans="1:15" x14ac:dyDescent="0.2">
      <c r="A6">
        <v>-0.3</v>
      </c>
      <c r="B6">
        <v>126.82165021999811</v>
      </c>
      <c r="C6" s="6"/>
      <c r="D6">
        <v>-0.3</v>
      </c>
      <c r="E6">
        <v>133.75832523803504</v>
      </c>
      <c r="G6">
        <v>-0.90000000000000013</v>
      </c>
      <c r="H6">
        <v>234.3191070700932</v>
      </c>
      <c r="J6">
        <v>-0.3</v>
      </c>
      <c r="K6">
        <v>211.27816277263577</v>
      </c>
      <c r="M6" s="3">
        <v>-0.3</v>
      </c>
      <c r="N6">
        <v>130.81315439804192</v>
      </c>
    </row>
    <row r="7" spans="1:15" x14ac:dyDescent="0.2">
      <c r="A7">
        <v>-0.25</v>
      </c>
      <c r="B7">
        <v>122.37021882698464</v>
      </c>
      <c r="C7" s="6">
        <f>half_lives!B2*(1+residuals!A7)</f>
        <v>0.13785</v>
      </c>
      <c r="D7">
        <v>-0.25</v>
      </c>
      <c r="E7">
        <v>126.12418695073542</v>
      </c>
      <c r="F7" s="6">
        <f>half_lives!C2*(1+residuals!D7)</f>
        <v>0.29662500000000003</v>
      </c>
      <c r="G7">
        <v>-0.85000000000000009</v>
      </c>
      <c r="H7">
        <v>191.91062470362078</v>
      </c>
      <c r="J7">
        <v>-0.25</v>
      </c>
      <c r="K7">
        <v>169.6379647058946</v>
      </c>
      <c r="M7" s="3">
        <v>-0.25</v>
      </c>
      <c r="N7">
        <v>125.86610236723604</v>
      </c>
      <c r="O7" s="6">
        <f>half_lives!F2*(1+residuals!M7)</f>
        <v>2.6397749999999998</v>
      </c>
    </row>
    <row r="8" spans="1:15" x14ac:dyDescent="0.2">
      <c r="A8">
        <v>-0.19999999999999996</v>
      </c>
      <c r="B8">
        <v>119.1879282408805</v>
      </c>
      <c r="D8">
        <v>-0.19999999999999996</v>
      </c>
      <c r="E8">
        <v>121.22006728763108</v>
      </c>
      <c r="G8">
        <v>-0.8</v>
      </c>
      <c r="H8">
        <v>164.62076768989164</v>
      </c>
      <c r="J8">
        <v>-0.19999999999999996</v>
      </c>
      <c r="K8">
        <v>143.5574941113529</v>
      </c>
      <c r="M8" s="3">
        <v>-0.2</v>
      </c>
      <c r="N8">
        <v>121.81038791976002</v>
      </c>
    </row>
    <row r="9" spans="1:15" x14ac:dyDescent="0.2">
      <c r="A9">
        <v>-0.14999999999999997</v>
      </c>
      <c r="B9">
        <v>117.00341531065128</v>
      </c>
      <c r="D9">
        <v>-0.14999999999999997</v>
      </c>
      <c r="E9">
        <v>117.98150502118592</v>
      </c>
      <c r="G9">
        <v>-0.75</v>
      </c>
      <c r="H9">
        <v>147.52095505792536</v>
      </c>
      <c r="J9">
        <v>-0.14999999999999997</v>
      </c>
      <c r="K9">
        <v>128.103199307983</v>
      </c>
      <c r="M9" s="3">
        <v>-0.15</v>
      </c>
      <c r="N9">
        <v>118.6566239618726</v>
      </c>
    </row>
    <row r="10" spans="1:15" x14ac:dyDescent="0.2">
      <c r="A10">
        <v>-9.9999999999999978E-2</v>
      </c>
      <c r="B10">
        <v>115.61501884155642</v>
      </c>
      <c r="D10">
        <v>-9.9999999999999978E-2</v>
      </c>
      <c r="E10">
        <v>115.98808756621449</v>
      </c>
      <c r="G10">
        <v>-0.70000000000000007</v>
      </c>
      <c r="H10">
        <v>136.69265794324721</v>
      </c>
      <c r="I10" s="6">
        <f>half_lives!D2*(1+residuals!G10)</f>
        <v>0.12596999999999997</v>
      </c>
      <c r="J10">
        <v>-9.9999999999999978E-2</v>
      </c>
      <c r="K10">
        <v>119.65111844170329</v>
      </c>
      <c r="L10" s="6">
        <f>half_lives!E2*(1+residuals!J10)</f>
        <v>7.893E-2</v>
      </c>
      <c r="M10" s="3">
        <v>-0.1</v>
      </c>
      <c r="N10">
        <v>116.41117599179847</v>
      </c>
    </row>
    <row r="11" spans="1:15" x14ac:dyDescent="0.2">
      <c r="A11">
        <v>-4.9999999999999989E-2</v>
      </c>
      <c r="B11">
        <v>114.86846875996974</v>
      </c>
      <c r="D11">
        <v>-4.9999999999999989E-2</v>
      </c>
      <c r="E11">
        <v>114.95077525081159</v>
      </c>
      <c r="G11">
        <v>-0.65000000000000013</v>
      </c>
      <c r="H11">
        <v>129.66817796810474</v>
      </c>
      <c r="J11">
        <v>-4.9999999999999989E-2</v>
      </c>
      <c r="K11">
        <v>115.70595329405836</v>
      </c>
      <c r="M11" s="3">
        <v>-0.05</v>
      </c>
      <c r="N11">
        <v>115.07547418871962</v>
      </c>
    </row>
    <row r="12" spans="1:15" s="4" customFormat="1" x14ac:dyDescent="0.2">
      <c r="A12" s="4">
        <v>0</v>
      </c>
      <c r="B12">
        <v>114.64603421715123</v>
      </c>
      <c r="D12" s="4">
        <v>0</v>
      </c>
      <c r="E12">
        <v>114.64579683929225</v>
      </c>
      <c r="G12">
        <v>-0.60000000000000009</v>
      </c>
      <c r="H12">
        <v>124.9930500567832</v>
      </c>
      <c r="J12" s="4">
        <v>0</v>
      </c>
      <c r="K12">
        <v>114.64585840423514</v>
      </c>
      <c r="M12" s="5">
        <v>0</v>
      </c>
      <c r="N12">
        <v>114.64604063893324</v>
      </c>
    </row>
    <row r="13" spans="1:15" x14ac:dyDescent="0.2">
      <c r="A13">
        <v>4.9999999999999989E-2</v>
      </c>
      <c r="B13">
        <v>114.85291061439618</v>
      </c>
      <c r="D13">
        <v>4.9999999999999989E-2</v>
      </c>
      <c r="E13">
        <v>114.90772294522948</v>
      </c>
      <c r="G13">
        <v>-0.55000000000000004</v>
      </c>
      <c r="H13">
        <v>121.81087222785084</v>
      </c>
      <c r="J13">
        <v>4.9999999999999989E-2</v>
      </c>
      <c r="K13">
        <v>115.43709823112022</v>
      </c>
      <c r="M13" s="3">
        <v>0.05</v>
      </c>
      <c r="N13">
        <v>115.11285407241598</v>
      </c>
    </row>
    <row r="14" spans="1:15" x14ac:dyDescent="0.2">
      <c r="A14">
        <v>9.9999999999999978E-2</v>
      </c>
      <c r="B14">
        <v>115.41435026632097</v>
      </c>
      <c r="D14">
        <v>9.9999999999999978E-2</v>
      </c>
      <c r="E14">
        <v>115.61139852485965</v>
      </c>
      <c r="G14">
        <v>-0.5</v>
      </c>
      <c r="H14">
        <v>119.6059496412791</v>
      </c>
      <c r="J14">
        <v>9.9999999999999978E-2</v>
      </c>
      <c r="K14">
        <v>117.41287261088169</v>
      </c>
      <c r="M14" s="3">
        <v>0.1</v>
      </c>
      <c r="N14">
        <v>116.45988789324035</v>
      </c>
    </row>
    <row r="15" spans="1:15" x14ac:dyDescent="0.2">
      <c r="A15">
        <v>0.14999999999999997</v>
      </c>
      <c r="B15">
        <v>116.26718713636967</v>
      </c>
      <c r="D15">
        <v>0.14999999999999997</v>
      </c>
      <c r="E15">
        <v>116.65955172476929</v>
      </c>
      <c r="G15">
        <v>-0.45000000000000007</v>
      </c>
      <c r="H15">
        <v>118.05817189420705</v>
      </c>
      <c r="J15">
        <v>0.14999999999999997</v>
      </c>
      <c r="K15">
        <v>120.1438715581685</v>
      </c>
      <c r="M15" s="3">
        <v>0.15</v>
      </c>
      <c r="N15">
        <v>118.65994673149477</v>
      </c>
    </row>
    <row r="16" spans="1:15" x14ac:dyDescent="0.2">
      <c r="A16">
        <v>0.19999999999999996</v>
      </c>
      <c r="B16">
        <v>117.36205186429234</v>
      </c>
      <c r="D16">
        <v>0.19999999999999996</v>
      </c>
      <c r="E16">
        <v>117.97832449908266</v>
      </c>
      <c r="G16">
        <v>-0.4</v>
      </c>
      <c r="H16">
        <v>116.96302035635964</v>
      </c>
      <c r="J16">
        <v>0.19999999999999996</v>
      </c>
      <c r="K16">
        <v>123.35234438946915</v>
      </c>
      <c r="L16" s="6">
        <f>half_lives!E2*(1+residuals!J16)</f>
        <v>0.10524</v>
      </c>
      <c r="M16" s="3">
        <v>0.2</v>
      </c>
      <c r="N16">
        <v>121.67665249897573</v>
      </c>
    </row>
    <row r="17" spans="1:15" x14ac:dyDescent="0.2">
      <c r="A17">
        <v>0.25</v>
      </c>
      <c r="B17">
        <v>118.65765905088112</v>
      </c>
      <c r="D17">
        <v>0.25</v>
      </c>
      <c r="E17">
        <v>119.51017159005461</v>
      </c>
      <c r="G17">
        <v>-0.35000000000000009</v>
      </c>
      <c r="H17">
        <v>116.18602318081436</v>
      </c>
      <c r="J17">
        <v>0.25</v>
      </c>
      <c r="K17">
        <v>126.85415243467261</v>
      </c>
      <c r="M17" s="3">
        <v>0.25</v>
      </c>
      <c r="N17">
        <v>125.46067771476061</v>
      </c>
      <c r="O17" s="6">
        <f>half_lives!F2*(1+residuals!M17)</f>
        <v>4.3996249999999995</v>
      </c>
    </row>
    <row r="18" spans="1:15" x14ac:dyDescent="0.2">
      <c r="A18">
        <v>0.3</v>
      </c>
      <c r="B18">
        <v>120.12147884050736</v>
      </c>
      <c r="D18">
        <v>0.3</v>
      </c>
      <c r="E18">
        <v>121.21085816660086</v>
      </c>
      <c r="G18">
        <v>-0.30000000000000004</v>
      </c>
      <c r="H18">
        <v>115.63690643333177</v>
      </c>
      <c r="J18">
        <v>0.3</v>
      </c>
      <c r="K18">
        <v>130.52630156780134</v>
      </c>
      <c r="M18" s="3">
        <v>0.3</v>
      </c>
      <c r="N18">
        <v>129.94649520665564</v>
      </c>
    </row>
    <row r="19" spans="1:15" x14ac:dyDescent="0.2">
      <c r="A19">
        <v>0.35</v>
      </c>
      <c r="B19">
        <v>121.72682040243049</v>
      </c>
      <c r="D19">
        <v>0.35</v>
      </c>
      <c r="E19">
        <v>123.04455321001328</v>
      </c>
      <c r="G19">
        <v>-0.25</v>
      </c>
      <c r="H19">
        <v>115.25331434158959</v>
      </c>
      <c r="J19">
        <v>0.35</v>
      </c>
      <c r="K19">
        <v>134.286469432454</v>
      </c>
      <c r="M19" s="3">
        <v>0.35</v>
      </c>
      <c r="N19">
        <v>135.0497773316666</v>
      </c>
    </row>
    <row r="20" spans="1:15" x14ac:dyDescent="0.2">
      <c r="A20">
        <v>0.4</v>
      </c>
      <c r="B20">
        <v>123.45090911514052</v>
      </c>
      <c r="D20">
        <v>0.4</v>
      </c>
      <c r="E20">
        <v>124.98231919523109</v>
      </c>
      <c r="F20" s="6">
        <f>half_lives!C2*(1+residuals!D20)</f>
        <v>0.55369999999999997</v>
      </c>
      <c r="G20">
        <v>-0.20000000000000007</v>
      </c>
      <c r="H20">
        <v>114.99124060048226</v>
      </c>
      <c r="J20">
        <v>0.4</v>
      </c>
      <c r="K20">
        <v>138.07969337586337</v>
      </c>
      <c r="M20" s="3">
        <v>0.4</v>
      </c>
      <c r="N20">
        <v>140.6596422237335</v>
      </c>
    </row>
    <row r="21" spans="1:15" x14ac:dyDescent="0.2">
      <c r="A21">
        <v>0.45</v>
      </c>
      <c r="B21">
        <v>125.27481878563127</v>
      </c>
      <c r="C21" s="6">
        <f>half_lives!B2*(1+residuals!A21)</f>
        <v>0.26650999999999997</v>
      </c>
      <c r="D21">
        <v>0.45</v>
      </c>
      <c r="E21">
        <v>127.00050295635921</v>
      </c>
      <c r="G21">
        <v>-0.15000000000000002</v>
      </c>
      <c r="H21">
        <v>114.81935502058428</v>
      </c>
      <c r="J21">
        <v>0.45</v>
      </c>
      <c r="K21">
        <v>141.86873654329631</v>
      </c>
      <c r="M21" s="3">
        <v>0.45</v>
      </c>
      <c r="N21">
        <v>146.63229824282297</v>
      </c>
    </row>
    <row r="22" spans="1:15" x14ac:dyDescent="0.2">
      <c r="A22">
        <v>0.5</v>
      </c>
      <c r="B22">
        <v>127.18260126370632</v>
      </c>
      <c r="D22">
        <v>0.5</v>
      </c>
      <c r="E22">
        <v>129.07953173741086</v>
      </c>
      <c r="G22">
        <v>-0.10000000000000009</v>
      </c>
      <c r="H22">
        <v>114.71491969672539</v>
      </c>
      <c r="J22">
        <v>0.5</v>
      </c>
      <c r="K22">
        <v>145.62785549294992</v>
      </c>
      <c r="M22" s="3">
        <v>0.5</v>
      </c>
      <c r="N22">
        <v>152.78113908935583</v>
      </c>
    </row>
    <row r="23" spans="1:15" x14ac:dyDescent="0.2">
      <c r="G23">
        <v>-5.0000000000000044E-2</v>
      </c>
      <c r="H23">
        <v>114.66121299102042</v>
      </c>
    </row>
    <row r="24" spans="1:15" x14ac:dyDescent="0.2">
      <c r="G24" s="4">
        <v>0</v>
      </c>
      <c r="H24">
        <v>114.64579553125736</v>
      </c>
    </row>
    <row r="25" spans="1:15" x14ac:dyDescent="0.2">
      <c r="G25">
        <v>5.0000000000000044E-2</v>
      </c>
      <c r="H25">
        <v>114.65931507421567</v>
      </c>
    </row>
    <row r="26" spans="1:15" x14ac:dyDescent="0.2">
      <c r="G26">
        <v>0.10000000000000009</v>
      </c>
      <c r="H26">
        <v>114.69475254545699</v>
      </c>
    </row>
    <row r="27" spans="1:15" x14ac:dyDescent="0.2">
      <c r="G27">
        <v>0.15000000000000002</v>
      </c>
      <c r="H27">
        <v>114.74663586815157</v>
      </c>
    </row>
    <row r="28" spans="1:15" x14ac:dyDescent="0.2">
      <c r="G28">
        <v>0.20000000000000007</v>
      </c>
      <c r="H28">
        <v>114.81078078642443</v>
      </c>
    </row>
    <row r="29" spans="1:15" x14ac:dyDescent="0.2">
      <c r="G29">
        <v>0.25</v>
      </c>
      <c r="H29">
        <v>114.88397125839454</v>
      </c>
    </row>
    <row r="30" spans="1:15" x14ac:dyDescent="0.2">
      <c r="G30">
        <v>0.30000000000000004</v>
      </c>
      <c r="H30">
        <v>114.96371163838796</v>
      </c>
    </row>
    <row r="31" spans="1:15" x14ac:dyDescent="0.2">
      <c r="A31" t="s">
        <v>18</v>
      </c>
      <c r="G31">
        <v>0.35000000000000009</v>
      </c>
      <c r="H31">
        <v>115.0480412386309</v>
      </c>
    </row>
    <row r="32" spans="1:15" x14ac:dyDescent="0.2">
      <c r="A32" t="s">
        <v>19</v>
      </c>
      <c r="G32">
        <v>0.4</v>
      </c>
      <c r="H32">
        <v>115.13541098966095</v>
      </c>
    </row>
    <row r="33" spans="1:8" x14ac:dyDescent="0.2">
      <c r="A33" t="s">
        <v>20</v>
      </c>
      <c r="G33">
        <v>0.45000000000000007</v>
      </c>
      <c r="H33">
        <v>115.22469031592483</v>
      </c>
    </row>
    <row r="34" spans="1:8" x14ac:dyDescent="0.2">
      <c r="A34" t="s">
        <v>21</v>
      </c>
      <c r="G34">
        <v>0.5</v>
      </c>
      <c r="H34">
        <v>115.31495244969102</v>
      </c>
    </row>
    <row r="35" spans="1:8" x14ac:dyDescent="0.2">
      <c r="A35" t="s">
        <v>22</v>
      </c>
      <c r="G35">
        <v>0.55000000000000004</v>
      </c>
      <c r="H35">
        <v>115.40547429632863</v>
      </c>
    </row>
    <row r="36" spans="1:8" x14ac:dyDescent="0.2">
      <c r="A36" t="s">
        <v>23</v>
      </c>
      <c r="G36">
        <v>0.60000000000000009</v>
      </c>
      <c r="H36">
        <v>115.49569266980976</v>
      </c>
    </row>
    <row r="37" spans="1:8" x14ac:dyDescent="0.2">
      <c r="A37" t="s">
        <v>24</v>
      </c>
      <c r="G37">
        <v>0.65000000000000013</v>
      </c>
      <c r="H37">
        <v>115.58517082465181</v>
      </c>
    </row>
    <row r="38" spans="1:8" x14ac:dyDescent="0.2">
      <c r="G38">
        <v>0.70000000000000007</v>
      </c>
      <c r="H38">
        <v>115.67356674258897</v>
      </c>
    </row>
    <row r="39" spans="1:8" x14ac:dyDescent="0.2">
      <c r="G39">
        <v>0.75</v>
      </c>
      <c r="H39">
        <v>115.760609626861</v>
      </c>
    </row>
    <row r="40" spans="1:8" x14ac:dyDescent="0.2">
      <c r="G40">
        <v>0.8</v>
      </c>
      <c r="H40">
        <v>115.84606546613597</v>
      </c>
    </row>
    <row r="41" spans="1:8" x14ac:dyDescent="0.2">
      <c r="G41">
        <v>0.85000000000000009</v>
      </c>
      <c r="H41">
        <v>115.92968579536748</v>
      </c>
    </row>
    <row r="42" spans="1:8" x14ac:dyDescent="0.2">
      <c r="G42">
        <v>0.90000000000000013</v>
      </c>
      <c r="H42">
        <v>116.01108869985813</v>
      </c>
    </row>
    <row r="43" spans="1:8" x14ac:dyDescent="0.2">
      <c r="G43">
        <v>0.95000000000000007</v>
      </c>
      <c r="H43">
        <v>116.08948569345571</v>
      </c>
    </row>
    <row r="44" spans="1:8" x14ac:dyDescent="0.2">
      <c r="G44">
        <v>1</v>
      </c>
      <c r="H44">
        <v>116.16297994571443</v>
      </c>
    </row>
    <row r="45" spans="1:8" x14ac:dyDescent="0.2">
      <c r="G45">
        <v>1.05</v>
      </c>
      <c r="H45">
        <v>116.24744073878053</v>
      </c>
    </row>
    <row r="46" spans="1:8" x14ac:dyDescent="0.2">
      <c r="G46">
        <v>1.1000000000000001</v>
      </c>
      <c r="H46">
        <v>116.32262604148821</v>
      </c>
    </row>
    <row r="47" spans="1:8" x14ac:dyDescent="0.2">
      <c r="G47" t="s">
        <v>13</v>
      </c>
      <c r="H47" t="s">
        <v>13</v>
      </c>
    </row>
    <row r="48" spans="1:8" x14ac:dyDescent="0.2">
      <c r="G48">
        <v>100</v>
      </c>
      <c r="H48">
        <v>120.67632960291245</v>
      </c>
    </row>
  </sheetData>
  <conditionalFormatting sqref="B1:B30 B36:B1048576">
    <cfRule type="cellIs" dxfId="8" priority="9" operator="between">
      <formula>0.9*$B$12</formula>
      <formula>1.1*$B$12</formula>
    </cfRule>
  </conditionalFormatting>
  <conditionalFormatting sqref="E1">
    <cfRule type="cellIs" dxfId="7" priority="4" operator="between">
      <formula>0.9*$B$12</formula>
      <formula>1.1*$B$12</formula>
    </cfRule>
  </conditionalFormatting>
  <conditionalFormatting sqref="E2:E1048576">
    <cfRule type="cellIs" dxfId="6" priority="8" operator="between">
      <formula>0.9*$E$12</formula>
      <formula>1.1*$E$12</formula>
    </cfRule>
  </conditionalFormatting>
  <conditionalFormatting sqref="H1">
    <cfRule type="cellIs" dxfId="5" priority="3" operator="between">
      <formula>0.9*$B$12</formula>
      <formula>1.1*$B$12</formula>
    </cfRule>
  </conditionalFormatting>
  <conditionalFormatting sqref="H2:H1048576">
    <cfRule type="cellIs" dxfId="4" priority="7" stopIfTrue="1" operator="between">
      <formula>0.9*$H$12</formula>
      <formula>1.1*$H$12</formula>
    </cfRule>
  </conditionalFormatting>
  <conditionalFormatting sqref="K1">
    <cfRule type="cellIs" dxfId="3" priority="2" operator="between">
      <formula>0.9*$B$12</formula>
      <formula>1.1*$B$12</formula>
    </cfRule>
  </conditionalFormatting>
  <conditionalFormatting sqref="K2:K1048576">
    <cfRule type="cellIs" dxfId="2" priority="6" stopIfTrue="1" operator="between">
      <formula>0.9*$K$12</formula>
      <formula>1.1*$K$12</formula>
    </cfRule>
  </conditionalFormatting>
  <conditionalFormatting sqref="N1">
    <cfRule type="cellIs" dxfId="1" priority="1" operator="between">
      <formula>0.9*$B$12</formula>
      <formula>1.1*$B$12</formula>
    </cfRule>
  </conditionalFormatting>
  <conditionalFormatting sqref="N2:N1048576">
    <cfRule type="cellIs" dxfId="0" priority="5" operator="between">
      <formula>0.9*$N$12</formula>
      <formula>1.1*$N$12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half_lives</vt:lpstr>
      <vt:lpstr>residuals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Νέλλη Κ.</dc:creator>
  <cp:lastModifiedBy>Νέλλη Κ.</cp:lastModifiedBy>
  <dcterms:created xsi:type="dcterms:W3CDTF">2023-10-20T13:34:53Z</dcterms:created>
  <dcterms:modified xsi:type="dcterms:W3CDTF">2024-03-28T15:08:27Z</dcterms:modified>
</cp:coreProperties>
</file>