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80" windowWidth="18915" windowHeight="12270" activeTab="3"/>
  </bookViews>
  <sheets>
    <sheet name="Aufstellung" sheetId="1" r:id="rId1"/>
    <sheet name="Pivot" sheetId="4" r:id="rId2"/>
    <sheet name="Tabelle2" sheetId="2" r:id="rId3"/>
    <sheet name="Bedarf HomeMatic" sheetId="3" r:id="rId4"/>
  </sheets>
  <externalReferences>
    <externalReference r:id="rId5"/>
  </externalReferences>
  <definedNames>
    <definedName name="_xlnm._FilterDatabase" localSheetId="0" hidden="1">Aufstellung!$C$2:$E$78</definedName>
    <definedName name="_xlnm.Extract" localSheetId="0">Aufstellung!#REF!</definedName>
  </definedNames>
  <calcPr calcId="145621"/>
  <pivotCaches>
    <pivotCache cacheId="0" r:id="rId6"/>
  </pivotCaches>
</workbook>
</file>

<file path=xl/calcChain.xml><?xml version="1.0" encoding="utf-8"?>
<calcChain xmlns="http://schemas.openxmlformats.org/spreadsheetml/2006/main">
  <c r="G12" i="1" l="1"/>
  <c r="G100" i="1"/>
  <c r="G109" i="1"/>
  <c r="L9" i="3"/>
  <c r="K3" i="3"/>
  <c r="L3" i="3" s="1"/>
  <c r="K4" i="3"/>
  <c r="L4" i="3" s="1"/>
  <c r="K5" i="3"/>
  <c r="L5" i="3" s="1"/>
  <c r="K6" i="3"/>
  <c r="L6" i="3" s="1"/>
  <c r="K7" i="3"/>
  <c r="L7" i="3" s="1"/>
  <c r="K8" i="3"/>
  <c r="L8" i="3" s="1"/>
  <c r="K9" i="3"/>
  <c r="K10" i="3"/>
  <c r="L10" i="3" s="1"/>
  <c r="K11" i="3"/>
  <c r="L11" i="3" s="1"/>
  <c r="K2" i="3"/>
  <c r="J11" i="3"/>
  <c r="I3" i="3"/>
  <c r="I4" i="3"/>
  <c r="I5" i="3"/>
  <c r="I6" i="3"/>
  <c r="I7" i="3"/>
  <c r="I8" i="3"/>
  <c r="I9" i="3"/>
  <c r="I10" i="3"/>
  <c r="J10" i="3" s="1"/>
  <c r="I11" i="3"/>
  <c r="I2" i="3"/>
  <c r="L2" i="3" l="1"/>
  <c r="L12" i="3" s="1"/>
  <c r="J9" i="3" l="1"/>
  <c r="J8" i="3"/>
  <c r="J7" i="3"/>
  <c r="J3" i="3"/>
  <c r="J4" i="3"/>
  <c r="J5" i="3"/>
  <c r="J6" i="3"/>
  <c r="J2" i="3"/>
  <c r="J12" i="3" l="1"/>
  <c r="K21" i="1"/>
  <c r="K16" i="1"/>
  <c r="G32" i="1" l="1"/>
  <c r="G42" i="1"/>
  <c r="G43" i="1"/>
  <c r="G66" i="1"/>
  <c r="F6" i="1" l="1"/>
  <c r="G6" i="1" s="1"/>
  <c r="F11" i="1"/>
  <c r="G11" i="1" s="1"/>
  <c r="F17" i="1"/>
  <c r="G17" i="1" s="1"/>
  <c r="F27" i="1"/>
  <c r="G27" i="1" s="1"/>
  <c r="F37" i="1"/>
  <c r="F47" i="1"/>
  <c r="G47" i="1" s="1"/>
  <c r="F57" i="1"/>
  <c r="G57" i="1" s="1"/>
  <c r="F71" i="1"/>
  <c r="G71" i="1" s="1"/>
  <c r="F81" i="1"/>
  <c r="G81" i="1" s="1"/>
  <c r="F88" i="1"/>
  <c r="G88" i="1" s="1"/>
  <c r="F106" i="1"/>
  <c r="G106" i="1" s="1"/>
  <c r="C106" i="1"/>
  <c r="C104" i="1"/>
  <c r="C88" i="1"/>
  <c r="C81" i="1"/>
  <c r="C71" i="1"/>
  <c r="C57" i="1"/>
  <c r="C47" i="1"/>
  <c r="C37" i="1"/>
  <c r="C27" i="1"/>
  <c r="C17" i="1"/>
  <c r="C11" i="1"/>
  <c r="C6" i="1"/>
  <c r="G78" i="1"/>
  <c r="G104" i="1"/>
  <c r="G37" i="1"/>
  <c r="G38" i="1"/>
  <c r="G39" i="1"/>
  <c r="G30" i="1"/>
  <c r="G22" i="1"/>
  <c r="G28" i="1"/>
  <c r="G29" i="1"/>
  <c r="G3" i="1"/>
  <c r="G67" i="1"/>
  <c r="G74" i="1"/>
  <c r="G73" i="1"/>
  <c r="G79" i="1"/>
  <c r="G80" i="1"/>
  <c r="G85" i="1"/>
  <c r="G86" i="1"/>
  <c r="G82" i="1"/>
  <c r="G77" i="1"/>
  <c r="G84" i="1"/>
  <c r="G83" i="1"/>
  <c r="G87" i="1"/>
  <c r="G97" i="1"/>
  <c r="G98" i="1"/>
  <c r="G92" i="1"/>
  <c r="G99" i="1"/>
  <c r="G65" i="1"/>
  <c r="G72" i="1"/>
  <c r="G49" i="1"/>
  <c r="G48" i="1"/>
  <c r="G58" i="1"/>
  <c r="G7" i="1"/>
  <c r="G14" i="1"/>
  <c r="G19" i="1"/>
  <c r="G18" i="1"/>
  <c r="G10" i="1"/>
  <c r="G91" i="1"/>
  <c r="G4" i="1" l="1"/>
  <c r="G34" i="1"/>
  <c r="G13" i="1"/>
  <c r="G21" i="1"/>
  <c r="G33" i="1"/>
  <c r="G24" i="1"/>
  <c r="G41" i="1"/>
  <c r="G51" i="1"/>
  <c r="G60" i="1"/>
  <c r="G63" i="1"/>
  <c r="G76" i="1"/>
  <c r="G89" i="1"/>
  <c r="G102" i="1"/>
  <c r="G94" i="1"/>
  <c r="G103" i="1"/>
  <c r="G107" i="1"/>
  <c r="G61" i="1" l="1"/>
  <c r="G9" i="1" l="1"/>
  <c r="G55" i="1"/>
  <c r="G5" i="1"/>
  <c r="G15" i="1"/>
  <c r="G16" i="1"/>
  <c r="G20" i="1"/>
  <c r="G25" i="1"/>
  <c r="G26" i="1"/>
  <c r="G31" i="1"/>
  <c r="G23" i="1"/>
  <c r="G35" i="1"/>
  <c r="G36" i="1"/>
  <c r="G40" i="1"/>
  <c r="G45" i="1"/>
  <c r="G46" i="1"/>
  <c r="G50" i="1"/>
  <c r="G44" i="1"/>
  <c r="G52" i="1"/>
  <c r="G56" i="1"/>
  <c r="G54" i="1"/>
  <c r="G59" i="1"/>
  <c r="G53" i="1"/>
  <c r="G62" i="1"/>
  <c r="G64" i="1"/>
  <c r="G69" i="1"/>
  <c r="G75" i="1"/>
  <c r="G70" i="1"/>
  <c r="G68" i="1"/>
  <c r="G90" i="1"/>
  <c r="G95" i="1"/>
  <c r="G101" i="1"/>
  <c r="G96" i="1"/>
  <c r="G93" i="1"/>
  <c r="G110" i="1"/>
  <c r="G105" i="1"/>
  <c r="G108" i="1"/>
  <c r="G8" i="1"/>
  <c r="G113" i="1" l="1"/>
  <c r="G2" i="1"/>
  <c r="B39" i="2"/>
  <c r="B29" i="2"/>
  <c r="B27" i="2"/>
  <c r="B17" i="2"/>
  <c r="B9" i="2"/>
  <c r="B7" i="2"/>
  <c r="B3" i="2"/>
  <c r="B40" i="2" l="1"/>
</calcChain>
</file>

<file path=xl/sharedStrings.xml><?xml version="1.0" encoding="utf-8"?>
<sst xmlns="http://schemas.openxmlformats.org/spreadsheetml/2006/main" count="319" uniqueCount="92">
  <si>
    <t>Komponente</t>
  </si>
  <si>
    <t>Stückzahl</t>
  </si>
  <si>
    <t>Einzelpreis</t>
  </si>
  <si>
    <t>Gesamtpreis</t>
  </si>
  <si>
    <t>LAN Gateway</t>
  </si>
  <si>
    <t>Rolladenaktor</t>
  </si>
  <si>
    <t>Schaltaktor 1fach</t>
  </si>
  <si>
    <t>Schaltaktor 4fach</t>
  </si>
  <si>
    <t>Wandthermostat</t>
  </si>
  <si>
    <t>Raum</t>
  </si>
  <si>
    <t>Büro</t>
  </si>
  <si>
    <t>Wohnzimmer</t>
  </si>
  <si>
    <t>Esszimmer</t>
  </si>
  <si>
    <t>Küche</t>
  </si>
  <si>
    <t>HWR</t>
  </si>
  <si>
    <t>Kinderzimmer 1</t>
  </si>
  <si>
    <t>Kinderzimmer 2</t>
  </si>
  <si>
    <t>Badezimmer</t>
  </si>
  <si>
    <t>Schlafzimmer</t>
  </si>
  <si>
    <t>Eltern Badezimmer</t>
  </si>
  <si>
    <t>G E S A M T</t>
  </si>
  <si>
    <t>Raum NR</t>
  </si>
  <si>
    <t>Gäste WC</t>
  </si>
  <si>
    <t>Flur EG</t>
  </si>
  <si>
    <t>Flur OG</t>
  </si>
  <si>
    <t>Ankleidezimmer</t>
  </si>
  <si>
    <t>Bewegungsmelder</t>
  </si>
  <si>
    <t>keine</t>
  </si>
  <si>
    <t>Bewegungsmelder Ergebnis</t>
  </si>
  <si>
    <t>keine Ergebnis</t>
  </si>
  <si>
    <t>Rolladenaktor Ergebnis</t>
  </si>
  <si>
    <t>Schaltaktor 1fach Ergebnis</t>
  </si>
  <si>
    <t>Wandthermostat Ergebnis</t>
  </si>
  <si>
    <t>LAN Gateway Ergebnis</t>
  </si>
  <si>
    <t>Schaltaktor 4fach Ergebnis</t>
  </si>
  <si>
    <t>Gesamtergebnis</t>
  </si>
  <si>
    <t>Zeilenbeschriftungen</t>
  </si>
  <si>
    <t>Summe von Stückzahl</t>
  </si>
  <si>
    <t>Tablet</t>
  </si>
  <si>
    <t>Patchpanel</t>
  </si>
  <si>
    <t>Switch</t>
  </si>
  <si>
    <t>Patchkabel</t>
  </si>
  <si>
    <t>Spiegel</t>
  </si>
  <si>
    <t>Echo Dot</t>
  </si>
  <si>
    <t>Echo</t>
  </si>
  <si>
    <t>Türschloß</t>
  </si>
  <si>
    <t>Ausbaustufe</t>
  </si>
  <si>
    <t>Z-Wave Plug</t>
  </si>
  <si>
    <t>Wechselschalter</t>
  </si>
  <si>
    <t>Kreuzschalter</t>
  </si>
  <si>
    <t>Serienschalter</t>
  </si>
  <si>
    <t>Kontrollausschaltung</t>
  </si>
  <si>
    <t>Schuko-Steckdose 1-fach</t>
  </si>
  <si>
    <t>Schuko-Steckdose 2-fach kombi</t>
  </si>
  <si>
    <t>TV</t>
  </si>
  <si>
    <t>CAT</t>
  </si>
  <si>
    <t>Schuko-Steckdose 3-fach kombi</t>
  </si>
  <si>
    <t>Schuko-Steckdose 4-fach kombi</t>
  </si>
  <si>
    <t>Auskontrollschaltung mit Schukosteckdose mit Klappdeckel</t>
  </si>
  <si>
    <t>Homematic Wechselschalter</t>
  </si>
  <si>
    <t>Schalter</t>
  </si>
  <si>
    <t>Funk-Schalterschnittstelle</t>
  </si>
  <si>
    <t>Homematic Kreuzschalter</t>
  </si>
  <si>
    <t>Funk-Schalterschnittstelle (07 67 85)</t>
  </si>
  <si>
    <t>Funk-Schaltaktor (10 30 29)</t>
  </si>
  <si>
    <t>Original</t>
  </si>
  <si>
    <t>07 67 85</t>
  </si>
  <si>
    <t>Ausschaltung</t>
  </si>
  <si>
    <t>Wechselschaltung</t>
  </si>
  <si>
    <t>Kreuzschaltung</t>
  </si>
  <si>
    <t>Serienschaltung</t>
  </si>
  <si>
    <t>KontrolAusschaltung</t>
  </si>
  <si>
    <t>KontrolAusschaltung mit Deckel</t>
  </si>
  <si>
    <t>Anzahl</t>
  </si>
  <si>
    <t>Kosten einzeln</t>
  </si>
  <si>
    <t>Kosten gesamt</t>
  </si>
  <si>
    <t>07 67 94</t>
  </si>
  <si>
    <t>Funk-Schaltaktor 2fach (076794)</t>
  </si>
  <si>
    <t>3fach Funk-Schalterschnitt.(076785)</t>
  </si>
  <si>
    <t>Summe</t>
  </si>
  <si>
    <t>Wechselschaltung V2</t>
  </si>
  <si>
    <t>Kreuzschaltung V2</t>
  </si>
  <si>
    <t>Wechselschaltung V3</t>
  </si>
  <si>
    <t>fertig</t>
  </si>
  <si>
    <t>Bausatz</t>
  </si>
  <si>
    <t>Wandsender (142237/140906)</t>
  </si>
  <si>
    <t>Funk-Schaltaktor 1fach (103029/103687)</t>
  </si>
  <si>
    <t>Bausatzkosten einzeln</t>
  </si>
  <si>
    <t>Funk-Schaltaktor 1fach (076793) (Taster nötig)</t>
  </si>
  <si>
    <t>Rollladen</t>
  </si>
  <si>
    <t>Rollladenaktor (103038)</t>
  </si>
  <si>
    <t>Rauchmelder 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</si>
</sst>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#,##0.00\ &quot;€&quot;;[Red]\-#,##0.0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8" fontId="1" fillId="0" borderId="0" xfId="0" applyNumberFormat="1" applyFont="1"/>
    <xf numFmtId="8" fontId="0" fillId="0" borderId="0" xfId="0" applyNumberFormat="1"/>
    <xf numFmtId="8" fontId="2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lektrokosten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Tabelle2"/>
      <sheetName val="Tabelle3"/>
    </sheetNames>
    <sheetDataSet>
      <sheetData sheetId="0">
        <row r="22">
          <cell r="F22" t="str">
            <v>Schuko-Steckdose 1-fach</v>
          </cell>
          <cell r="G22">
            <v>26.91</v>
          </cell>
        </row>
      </sheetData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orn, Mathias (Extern)" refreshedDate="43216.626167708331" createdVersion="4" refreshedVersion="4" minRefreshableVersion="3" recordCount="109">
  <cacheSource type="worksheet">
    <worksheetSource ref="A1:G110" sheet="Aufstellung"/>
  </cacheSource>
  <cacheFields count="7">
    <cacheField name="Raum NR" numFmtId="0">
      <sharedItems containsSemiMixedTypes="0" containsString="0" containsNumber="1" containsInteger="1" minValue="1" maxValue="14"/>
    </cacheField>
    <cacheField name="Raum" numFmtId="0">
      <sharedItems/>
    </cacheField>
    <cacheField name="Komponente" numFmtId="0">
      <sharedItems count="29">
        <s v="Bewegungsmelder"/>
        <s v="CAT"/>
        <s v="Kontrollausschaltung"/>
        <s v="Rauchmelder HM"/>
        <s v="Schuko-Steckdose 1-fach"/>
        <s v="Schuko-Steckdose 2-fach kombi"/>
        <s v="Tablet"/>
        <s v="Türschloß"/>
        <s v="Wandthermostat"/>
        <s v="Wechselschalter"/>
        <s v="Rolladenaktor"/>
        <s v="Schaltaktor 1fach"/>
        <s v="TV"/>
        <s v="Echo"/>
        <s v="Kreuzschalter"/>
        <s v="Schuko-Steckdose 3-fach kombi"/>
        <s v="Schuko-Steckdose 4-fach kombi"/>
        <s v="Auskontrollschaltung mit Schukosteckdose mit Klappdeckel"/>
        <s v="Echo Dot"/>
        <s v="LAN Gateway"/>
        <s v="Patchkabel"/>
        <s v="Patchpanel"/>
        <s v="Schaltaktor 4fach"/>
        <s v="Switch"/>
        <s v="Z-Wave Plug"/>
        <s v="Serienschalter"/>
        <s v="Spiegel"/>
        <s v="Rauchmelder" u="1"/>
        <s v="Rauchmelder als Einzelmelder" u="1"/>
      </sharedItems>
    </cacheField>
    <cacheField name="Ausbaustufe" numFmtId="0">
      <sharedItems containsSemiMixedTypes="0" containsString="0" containsNumber="1" containsInteger="1" minValue="1" maxValue="2"/>
    </cacheField>
    <cacheField name="Stückzahl" numFmtId="0">
      <sharedItems containsSemiMixedTypes="0" containsString="0" containsNumber="1" containsInteger="1" minValue="0" maxValue="14"/>
    </cacheField>
    <cacheField name="Einzelpreis" numFmtId="8">
      <sharedItems containsSemiMixedTypes="0" containsString="0" containsNumber="1" minValue="0" maxValue="209.44"/>
    </cacheField>
    <cacheField name="Gesamtpreis" numFmtId="8">
      <sharedItems containsSemiMixedTypes="0" containsString="0" containsNumber="1" minValue="0" maxValue="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">
  <r>
    <n v="1"/>
    <s v="Flur EG"/>
    <x v="0"/>
    <n v="1"/>
    <n v="1"/>
    <n v="209.44"/>
    <n v="209.44"/>
  </r>
  <r>
    <n v="1"/>
    <s v="Flur EG"/>
    <x v="1"/>
    <n v="1"/>
    <n v="1"/>
    <n v="56.7"/>
    <n v="56.7"/>
  </r>
  <r>
    <n v="1"/>
    <s v="Flur EG"/>
    <x v="2"/>
    <n v="1"/>
    <n v="0"/>
    <n v="52.7"/>
    <n v="0"/>
  </r>
  <r>
    <n v="1"/>
    <s v="Flur EG"/>
    <x v="3"/>
    <n v="1"/>
    <n v="1"/>
    <n v="50"/>
    <n v="50"/>
  </r>
  <r>
    <n v="1"/>
    <s v="Flur EG"/>
    <x v="4"/>
    <n v="1"/>
    <n v="1"/>
    <n v="26.91"/>
    <n v="26.91"/>
  </r>
  <r>
    <n v="1"/>
    <s v="Flur EG"/>
    <x v="5"/>
    <n v="1"/>
    <n v="1"/>
    <n v="42.45"/>
    <n v="42.45"/>
  </r>
  <r>
    <n v="1"/>
    <s v="Flur EG"/>
    <x v="6"/>
    <n v="1"/>
    <n v="1"/>
    <n v="0"/>
    <n v="0"/>
  </r>
  <r>
    <n v="1"/>
    <s v="Flur EG"/>
    <x v="7"/>
    <n v="2"/>
    <n v="1"/>
    <n v="0"/>
    <n v="0"/>
  </r>
  <r>
    <n v="1"/>
    <s v="Flur EG"/>
    <x v="8"/>
    <n v="1"/>
    <n v="1"/>
    <n v="50"/>
    <n v="50"/>
  </r>
  <r>
    <n v="2"/>
    <s v="Gäste WC"/>
    <x v="4"/>
    <n v="1"/>
    <n v="3"/>
    <n v="26.91"/>
    <n v="80.73"/>
  </r>
  <r>
    <n v="2"/>
    <s v="Gäste WC"/>
    <x v="8"/>
    <n v="1"/>
    <n v="1"/>
    <n v="50"/>
    <n v="50"/>
  </r>
  <r>
    <n v="2"/>
    <s v="Gäste WC"/>
    <x v="9"/>
    <n v="1"/>
    <n v="1"/>
    <n v="70.14"/>
    <n v="70.14"/>
  </r>
  <r>
    <n v="3"/>
    <s v="Büro"/>
    <x v="1"/>
    <n v="1"/>
    <n v="2"/>
    <n v="56.7"/>
    <n v="113.4"/>
  </r>
  <r>
    <n v="3"/>
    <s v="Büro"/>
    <x v="10"/>
    <n v="1"/>
    <n v="1"/>
    <n v="60"/>
    <n v="60"/>
  </r>
  <r>
    <n v="3"/>
    <s v="Büro"/>
    <x v="11"/>
    <n v="1"/>
    <n v="1"/>
    <n v="50"/>
    <n v="50"/>
  </r>
  <r>
    <n v="3"/>
    <s v="Büro"/>
    <x v="4"/>
    <n v="1"/>
    <n v="3"/>
    <n v="26.91"/>
    <n v="80.73"/>
  </r>
  <r>
    <n v="3"/>
    <s v="Büro"/>
    <x v="5"/>
    <n v="1"/>
    <n v="3"/>
    <n v="42.45"/>
    <n v="127.35000000000001"/>
  </r>
  <r>
    <n v="3"/>
    <s v="Büro"/>
    <x v="12"/>
    <n v="1"/>
    <n v="1"/>
    <n v="52.5"/>
    <n v="52.5"/>
  </r>
  <r>
    <n v="3"/>
    <s v="Büro"/>
    <x v="8"/>
    <n v="1"/>
    <n v="1"/>
    <n v="50"/>
    <n v="50"/>
  </r>
  <r>
    <n v="3"/>
    <s v="Büro"/>
    <x v="9"/>
    <n v="1"/>
    <n v="1"/>
    <n v="70.14"/>
    <n v="70.14"/>
  </r>
  <r>
    <n v="4"/>
    <s v="Wohnzimmer"/>
    <x v="1"/>
    <n v="1"/>
    <n v="2"/>
    <n v="56.7"/>
    <n v="113.4"/>
  </r>
  <r>
    <n v="4"/>
    <s v="Wohnzimmer"/>
    <x v="13"/>
    <n v="1"/>
    <n v="0"/>
    <n v="100"/>
    <n v="0"/>
  </r>
  <r>
    <n v="4"/>
    <s v="Wohnzimmer"/>
    <x v="14"/>
    <n v="1"/>
    <n v="1"/>
    <n v="117.33"/>
    <n v="117.33"/>
  </r>
  <r>
    <n v="4"/>
    <s v="Wohnzimmer"/>
    <x v="10"/>
    <n v="1"/>
    <n v="4"/>
    <n v="60"/>
    <n v="240"/>
  </r>
  <r>
    <n v="4"/>
    <s v="Wohnzimmer"/>
    <x v="11"/>
    <n v="1"/>
    <n v="1"/>
    <n v="50"/>
    <n v="50"/>
  </r>
  <r>
    <n v="4"/>
    <s v="Wohnzimmer"/>
    <x v="4"/>
    <n v="1"/>
    <n v="4"/>
    <n v="26.91"/>
    <n v="107.64"/>
  </r>
  <r>
    <n v="4"/>
    <s v="Wohnzimmer"/>
    <x v="15"/>
    <n v="1"/>
    <n v="2"/>
    <n v="60.27"/>
    <n v="120.54"/>
  </r>
  <r>
    <n v="4"/>
    <s v="Wohnzimmer"/>
    <x v="16"/>
    <n v="1"/>
    <n v="2"/>
    <n v="75.989999999999995"/>
    <n v="151.97999999999999"/>
  </r>
  <r>
    <n v="4"/>
    <s v="Wohnzimmer"/>
    <x v="12"/>
    <n v="1"/>
    <n v="2"/>
    <n v="52.5"/>
    <n v="105"/>
  </r>
  <r>
    <n v="4"/>
    <s v="Wohnzimmer"/>
    <x v="8"/>
    <n v="1"/>
    <n v="1"/>
    <n v="50"/>
    <n v="50"/>
  </r>
  <r>
    <n v="4"/>
    <s v="Wohnzimmer"/>
    <x v="17"/>
    <n v="1"/>
    <n v="1"/>
    <n v="133"/>
    <n v="133"/>
  </r>
  <r>
    <n v="4"/>
    <s v="Wohnzimmer"/>
    <x v="9"/>
    <n v="1"/>
    <n v="1"/>
    <n v="70.14"/>
    <n v="70.14"/>
  </r>
  <r>
    <n v="5"/>
    <s v="Esszimmer"/>
    <x v="14"/>
    <n v="1"/>
    <n v="1"/>
    <n v="117.33"/>
    <n v="117.33"/>
  </r>
  <r>
    <n v="5"/>
    <s v="Esszimmer"/>
    <x v="10"/>
    <n v="1"/>
    <n v="3"/>
    <n v="60"/>
    <n v="180"/>
  </r>
  <r>
    <n v="5"/>
    <s v="Esszimmer"/>
    <x v="11"/>
    <n v="1"/>
    <n v="1"/>
    <n v="50"/>
    <n v="50"/>
  </r>
  <r>
    <n v="5"/>
    <s v="Esszimmer"/>
    <x v="4"/>
    <n v="1"/>
    <n v="4"/>
    <n v="26.91"/>
    <n v="107.64"/>
  </r>
  <r>
    <n v="5"/>
    <s v="Esszimmer"/>
    <x v="5"/>
    <n v="1"/>
    <n v="2"/>
    <n v="42.45"/>
    <n v="84.9"/>
  </r>
  <r>
    <n v="5"/>
    <s v="Esszimmer"/>
    <x v="15"/>
    <n v="1"/>
    <n v="1"/>
    <n v="60.27"/>
    <n v="60.27"/>
  </r>
  <r>
    <n v="5"/>
    <s v="Esszimmer"/>
    <x v="8"/>
    <n v="1"/>
    <n v="1"/>
    <n v="50"/>
    <n v="50"/>
  </r>
  <r>
    <n v="5"/>
    <s v="Esszimmer"/>
    <x v="9"/>
    <n v="1"/>
    <n v="1"/>
    <n v="70.14"/>
    <n v="70.14"/>
  </r>
  <r>
    <n v="5"/>
    <s v="Esszimmer"/>
    <x v="17"/>
    <n v="1"/>
    <n v="1"/>
    <n v="133"/>
    <n v="133"/>
  </r>
  <r>
    <n v="5"/>
    <s v="Esszimmer"/>
    <x v="2"/>
    <n v="1"/>
    <n v="1"/>
    <n v="52.7"/>
    <n v="52.7"/>
  </r>
  <r>
    <n v="6"/>
    <s v="Küche"/>
    <x v="18"/>
    <n v="2"/>
    <n v="0"/>
    <n v="50"/>
    <n v="0"/>
  </r>
  <r>
    <n v="6"/>
    <s v="Küche"/>
    <x v="10"/>
    <n v="1"/>
    <n v="1"/>
    <n v="60"/>
    <n v="60"/>
  </r>
  <r>
    <n v="6"/>
    <s v="Küche"/>
    <x v="11"/>
    <n v="1"/>
    <n v="1"/>
    <n v="50"/>
    <n v="50"/>
  </r>
  <r>
    <n v="6"/>
    <s v="Küche"/>
    <x v="4"/>
    <n v="1"/>
    <n v="1"/>
    <n v="26.91"/>
    <n v="26.91"/>
  </r>
  <r>
    <n v="6"/>
    <s v="Küche"/>
    <x v="5"/>
    <n v="1"/>
    <n v="1"/>
    <n v="42.45"/>
    <n v="42.45"/>
  </r>
  <r>
    <n v="6"/>
    <s v="Küche"/>
    <x v="15"/>
    <n v="1"/>
    <n v="2"/>
    <n v="60.27"/>
    <n v="120.54"/>
  </r>
  <r>
    <n v="6"/>
    <s v="Küche"/>
    <x v="8"/>
    <n v="1"/>
    <n v="1"/>
    <n v="50"/>
    <n v="50"/>
  </r>
  <r>
    <n v="6"/>
    <s v="Küche"/>
    <x v="9"/>
    <n v="1"/>
    <n v="1"/>
    <n v="70.14"/>
    <n v="70.14"/>
  </r>
  <r>
    <n v="7"/>
    <s v="HWR"/>
    <x v="19"/>
    <n v="1"/>
    <n v="1"/>
    <n v="80"/>
    <n v="80"/>
  </r>
  <r>
    <n v="7"/>
    <s v="HWR"/>
    <x v="20"/>
    <n v="1"/>
    <n v="14"/>
    <n v="1.5"/>
    <n v="21"/>
  </r>
  <r>
    <n v="7"/>
    <s v="HWR"/>
    <x v="21"/>
    <n v="1"/>
    <n v="1"/>
    <n v="80"/>
    <n v="80"/>
  </r>
  <r>
    <n v="7"/>
    <s v="HWR"/>
    <x v="3"/>
    <n v="1"/>
    <n v="1"/>
    <n v="50"/>
    <n v="50"/>
  </r>
  <r>
    <n v="7"/>
    <s v="HWR"/>
    <x v="22"/>
    <n v="1"/>
    <n v="2"/>
    <n v="150"/>
    <n v="300"/>
  </r>
  <r>
    <n v="7"/>
    <s v="HWR"/>
    <x v="4"/>
    <n v="1"/>
    <n v="4"/>
    <n v="26.91"/>
    <n v="107.64"/>
  </r>
  <r>
    <n v="7"/>
    <s v="HWR"/>
    <x v="15"/>
    <n v="1"/>
    <n v="2"/>
    <n v="60.27"/>
    <n v="120.54"/>
  </r>
  <r>
    <n v="7"/>
    <s v="HWR"/>
    <x v="23"/>
    <n v="1"/>
    <n v="1"/>
    <n v="97"/>
    <n v="97"/>
  </r>
  <r>
    <n v="7"/>
    <s v="HWR"/>
    <x v="9"/>
    <n v="1"/>
    <n v="1"/>
    <n v="70.14"/>
    <n v="70.14"/>
  </r>
  <r>
    <n v="7"/>
    <s v="HWR"/>
    <x v="24"/>
    <n v="1"/>
    <n v="1"/>
    <n v="27"/>
    <n v="27"/>
  </r>
  <r>
    <n v="8"/>
    <s v="Flur OG"/>
    <x v="0"/>
    <n v="1"/>
    <n v="1"/>
    <n v="209.44"/>
    <n v="209.44"/>
  </r>
  <r>
    <n v="8"/>
    <s v="Flur OG"/>
    <x v="2"/>
    <n v="1"/>
    <n v="1"/>
    <n v="52.7"/>
    <n v="52.7"/>
  </r>
  <r>
    <n v="8"/>
    <s v="Flur OG"/>
    <x v="3"/>
    <n v="1"/>
    <n v="1"/>
    <n v="50"/>
    <n v="50"/>
  </r>
  <r>
    <n v="8"/>
    <s v="Flur OG"/>
    <x v="5"/>
    <n v="1"/>
    <n v="1"/>
    <n v="42.45"/>
    <n v="42.45"/>
  </r>
  <r>
    <n v="8"/>
    <s v="Flur OG"/>
    <x v="2"/>
    <n v="1"/>
    <n v="1"/>
    <n v="52.7"/>
    <n v="52.7"/>
  </r>
  <r>
    <n v="9"/>
    <s v="Kinderzimmer 1"/>
    <x v="1"/>
    <n v="1"/>
    <n v="1"/>
    <n v="56.7"/>
    <n v="56.7"/>
  </r>
  <r>
    <n v="9"/>
    <s v="Kinderzimmer 1"/>
    <x v="3"/>
    <n v="1"/>
    <n v="1"/>
    <n v="50"/>
    <n v="50"/>
  </r>
  <r>
    <n v="9"/>
    <s v="Kinderzimmer 1"/>
    <x v="10"/>
    <n v="1"/>
    <n v="2"/>
    <n v="60"/>
    <n v="120"/>
  </r>
  <r>
    <n v="9"/>
    <s v="Kinderzimmer 1"/>
    <x v="11"/>
    <n v="1"/>
    <n v="1"/>
    <n v="50"/>
    <n v="50"/>
  </r>
  <r>
    <n v="9"/>
    <s v="Kinderzimmer 1"/>
    <x v="4"/>
    <n v="1"/>
    <n v="2"/>
    <n v="26.91"/>
    <n v="53.82"/>
  </r>
  <r>
    <n v="9"/>
    <s v="Kinderzimmer 1"/>
    <x v="5"/>
    <n v="1"/>
    <n v="2"/>
    <n v="42.45"/>
    <n v="84.9"/>
  </r>
  <r>
    <n v="9"/>
    <s v="Kinderzimmer 1"/>
    <x v="16"/>
    <n v="1"/>
    <n v="1"/>
    <n v="75.989999999999995"/>
    <n v="75.989999999999995"/>
  </r>
  <r>
    <n v="9"/>
    <s v="Kinderzimmer 1"/>
    <x v="12"/>
    <n v="1"/>
    <n v="1"/>
    <n v="52.5"/>
    <n v="52.5"/>
  </r>
  <r>
    <n v="9"/>
    <s v="Kinderzimmer 1"/>
    <x v="8"/>
    <n v="1"/>
    <n v="1"/>
    <n v="50"/>
    <n v="50"/>
  </r>
  <r>
    <n v="9"/>
    <s v="Kinderzimmer 1"/>
    <x v="9"/>
    <n v="1"/>
    <n v="1"/>
    <n v="70.14"/>
    <n v="70.14"/>
  </r>
  <r>
    <n v="10"/>
    <s v="Kinderzimmer 2"/>
    <x v="1"/>
    <n v="1"/>
    <n v="1"/>
    <n v="56.7"/>
    <n v="56.7"/>
  </r>
  <r>
    <n v="10"/>
    <s v="Kinderzimmer 2"/>
    <x v="3"/>
    <n v="1"/>
    <n v="1"/>
    <n v="50"/>
    <n v="50"/>
  </r>
  <r>
    <n v="10"/>
    <s v="Kinderzimmer 2"/>
    <x v="10"/>
    <n v="1"/>
    <n v="2"/>
    <n v="60"/>
    <n v="120"/>
  </r>
  <r>
    <n v="10"/>
    <s v="Kinderzimmer 2"/>
    <x v="11"/>
    <n v="2"/>
    <n v="1"/>
    <n v="50"/>
    <n v="50"/>
  </r>
  <r>
    <n v="10"/>
    <s v="Kinderzimmer 2"/>
    <x v="4"/>
    <n v="1"/>
    <n v="2"/>
    <n v="26.91"/>
    <n v="53.82"/>
  </r>
  <r>
    <n v="10"/>
    <s v="Kinderzimmer 2"/>
    <x v="5"/>
    <n v="1"/>
    <n v="2"/>
    <n v="42.45"/>
    <n v="84.9"/>
  </r>
  <r>
    <n v="10"/>
    <s v="Kinderzimmer 2"/>
    <x v="15"/>
    <n v="1"/>
    <n v="1"/>
    <n v="60.27"/>
    <n v="60.27"/>
  </r>
  <r>
    <n v="10"/>
    <s v="Kinderzimmer 2"/>
    <x v="12"/>
    <n v="1"/>
    <n v="1"/>
    <n v="52.5"/>
    <n v="52.5"/>
  </r>
  <r>
    <n v="10"/>
    <s v="Kinderzimmer 2"/>
    <x v="8"/>
    <n v="2"/>
    <n v="1"/>
    <n v="50"/>
    <n v="50"/>
  </r>
  <r>
    <n v="10"/>
    <s v="Kinderzimmer 2"/>
    <x v="9"/>
    <n v="1"/>
    <n v="1"/>
    <n v="70.14"/>
    <n v="70.14"/>
  </r>
  <r>
    <n v="11"/>
    <s v="Badezimmer"/>
    <x v="11"/>
    <n v="1"/>
    <n v="1"/>
    <n v="50"/>
    <n v="50"/>
  </r>
  <r>
    <n v="11"/>
    <s v="Badezimmer"/>
    <x v="4"/>
    <n v="1"/>
    <n v="2"/>
    <n v="26.91"/>
    <n v="53.82"/>
  </r>
  <r>
    <n v="11"/>
    <s v="Badezimmer"/>
    <x v="25"/>
    <n v="1"/>
    <n v="1"/>
    <n v="67.33"/>
    <n v="67.33"/>
  </r>
  <r>
    <n v="11"/>
    <s v="Badezimmer"/>
    <x v="8"/>
    <n v="1"/>
    <n v="1"/>
    <n v="50"/>
    <n v="50"/>
  </r>
  <r>
    <n v="11"/>
    <s v="Badezimmer"/>
    <x v="9"/>
    <n v="1"/>
    <n v="1"/>
    <n v="70.14"/>
    <n v="70.14"/>
  </r>
  <r>
    <n v="12"/>
    <s v="Schlafzimmer"/>
    <x v="1"/>
    <n v="1"/>
    <n v="1"/>
    <n v="56.7"/>
    <n v="56.7"/>
  </r>
  <r>
    <n v="12"/>
    <s v="Schlafzimmer"/>
    <x v="18"/>
    <n v="1"/>
    <n v="1"/>
    <n v="50"/>
    <n v="50"/>
  </r>
  <r>
    <n v="12"/>
    <s v="Schlafzimmer"/>
    <x v="14"/>
    <n v="1"/>
    <n v="1"/>
    <n v="117.33"/>
    <n v="117.33"/>
  </r>
  <r>
    <n v="12"/>
    <s v="Schlafzimmer"/>
    <x v="10"/>
    <n v="1"/>
    <n v="1"/>
    <n v="60"/>
    <n v="60"/>
  </r>
  <r>
    <n v="12"/>
    <s v="Schlafzimmer"/>
    <x v="11"/>
    <n v="1"/>
    <n v="1"/>
    <n v="50"/>
    <n v="50"/>
  </r>
  <r>
    <n v="12"/>
    <s v="Schlafzimmer"/>
    <x v="5"/>
    <n v="1"/>
    <n v="2"/>
    <n v="42.45"/>
    <n v="84.9"/>
  </r>
  <r>
    <n v="12"/>
    <s v="Schlafzimmer"/>
    <x v="15"/>
    <n v="1"/>
    <n v="1"/>
    <n v="60.27"/>
    <n v="60.27"/>
  </r>
  <r>
    <n v="12"/>
    <s v="Schlafzimmer"/>
    <x v="12"/>
    <n v="1"/>
    <n v="1"/>
    <n v="52.5"/>
    <n v="52.5"/>
  </r>
  <r>
    <n v="12"/>
    <s v="Schlafzimmer"/>
    <x v="3"/>
    <n v="1"/>
    <n v="1"/>
    <n v="50"/>
    <n v="50"/>
  </r>
  <r>
    <n v="12"/>
    <s v="Schlafzimmer"/>
    <x v="8"/>
    <n v="1"/>
    <n v="1"/>
    <n v="50"/>
    <n v="50"/>
  </r>
  <r>
    <n v="12"/>
    <s v="Schlafzimmer"/>
    <x v="9"/>
    <n v="1"/>
    <n v="0"/>
    <n v="70.14"/>
    <n v="0"/>
  </r>
  <r>
    <n v="13"/>
    <s v="Ankleidezimmer"/>
    <x v="0"/>
    <n v="1"/>
    <n v="1"/>
    <n v="209.44"/>
    <n v="209.44"/>
  </r>
  <r>
    <n v="13"/>
    <s v="Ankleidezimmer"/>
    <x v="4"/>
    <n v="1"/>
    <n v="1"/>
    <n v="26.91"/>
    <n v="26.91"/>
  </r>
  <r>
    <n v="14"/>
    <s v="Eltern Badezimmer"/>
    <x v="11"/>
    <n v="1"/>
    <n v="1"/>
    <n v="50"/>
    <n v="50"/>
  </r>
  <r>
    <n v="14"/>
    <s v="Eltern Badezimmer"/>
    <x v="4"/>
    <n v="1"/>
    <n v="4"/>
    <n v="26.91"/>
    <n v="107.64"/>
  </r>
  <r>
    <n v="14"/>
    <s v="Eltern Badezimmer"/>
    <x v="25"/>
    <n v="1"/>
    <n v="1"/>
    <n v="67.33"/>
    <n v="67.33"/>
  </r>
  <r>
    <n v="14"/>
    <s v="Eltern Badezimmer"/>
    <x v="26"/>
    <n v="2"/>
    <n v="1"/>
    <n v="0"/>
    <n v="0"/>
  </r>
  <r>
    <n v="14"/>
    <s v="Eltern Badezimmer"/>
    <x v="10"/>
    <n v="1"/>
    <n v="1"/>
    <n v="60"/>
    <n v="60"/>
  </r>
  <r>
    <n v="14"/>
    <s v="Eltern Badezimmer"/>
    <x v="8"/>
    <n v="1"/>
    <n v="1"/>
    <n v="50"/>
    <n v="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multipleFieldFilters="0" fieldListSortAscending="1">
  <location ref="A3:B31" firstHeaderRow="1" firstDataRow="1" firstDataCol="1"/>
  <pivotFields count="7">
    <pivotField showAll="0"/>
    <pivotField showAll="0"/>
    <pivotField axis="axisRow" showAll="0">
      <items count="30">
        <item x="0"/>
        <item x="19"/>
        <item x="10"/>
        <item x="11"/>
        <item x="22"/>
        <item x="8"/>
        <item x="6"/>
        <item m="1" x="27"/>
        <item x="13"/>
        <item x="18"/>
        <item x="21"/>
        <item x="23"/>
        <item x="20"/>
        <item x="7"/>
        <item x="24"/>
        <item x="2"/>
        <item x="25"/>
        <item x="9"/>
        <item x="14"/>
        <item x="26"/>
        <item x="4"/>
        <item x="5"/>
        <item x="12"/>
        <item x="1"/>
        <item x="15"/>
        <item x="16"/>
        <item m="1" x="28"/>
        <item x="17"/>
        <item x="3"/>
        <item t="default"/>
      </items>
    </pivotField>
    <pivotField showAll="0" defaultSubtotal="0"/>
    <pivotField dataField="1" showAll="0"/>
    <pivotField showAll="0"/>
    <pivotField showAll="0"/>
  </pivotFields>
  <rowFields count="1">
    <field x="2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7"/>
    </i>
    <i>
      <x v="28"/>
    </i>
    <i t="grand">
      <x/>
    </i>
  </rowItems>
  <colItems count="1">
    <i/>
  </colItems>
  <dataFields count="1">
    <dataField name="Summe von Stückzahl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3"/>
  <sheetViews>
    <sheetView topLeftCell="B1" workbookViewId="0">
      <selection activeCell="E15" sqref="E15"/>
    </sheetView>
  </sheetViews>
  <sheetFormatPr baseColWidth="10" defaultRowHeight="15" x14ac:dyDescent="0.25"/>
  <cols>
    <col min="2" max="2" width="18" bestFit="1" customWidth="1"/>
    <col min="3" max="3" width="23.140625" bestFit="1" customWidth="1"/>
    <col min="4" max="4" width="3.5703125" customWidth="1"/>
    <col min="6" max="7" width="11.42578125" style="7"/>
    <col min="9" max="9" width="26.5703125" bestFit="1" customWidth="1"/>
    <col min="10" max="10" width="33.42578125" bestFit="1" customWidth="1"/>
    <col min="11" max="11" width="7.7109375" bestFit="1" customWidth="1"/>
  </cols>
  <sheetData>
    <row r="1" spans="1:11" x14ac:dyDescent="0.25">
      <c r="A1" s="1" t="s">
        <v>21</v>
      </c>
      <c r="B1" s="1" t="s">
        <v>9</v>
      </c>
      <c r="C1" s="1" t="s">
        <v>0</v>
      </c>
      <c r="D1" s="1" t="s">
        <v>46</v>
      </c>
      <c r="E1" s="1" t="s">
        <v>1</v>
      </c>
      <c r="F1" s="6" t="s">
        <v>2</v>
      </c>
      <c r="G1" s="6" t="s">
        <v>3</v>
      </c>
    </row>
    <row r="2" spans="1:11" x14ac:dyDescent="0.25">
      <c r="A2">
        <v>1</v>
      </c>
      <c r="B2" t="s">
        <v>23</v>
      </c>
      <c r="C2" t="s">
        <v>26</v>
      </c>
      <c r="D2">
        <v>1</v>
      </c>
      <c r="E2">
        <v>1</v>
      </c>
      <c r="F2" s="7">
        <v>209.44</v>
      </c>
      <c r="G2" s="7">
        <f t="shared" ref="G2:G34" si="0">E2*F2</f>
        <v>209.44</v>
      </c>
    </row>
    <row r="3" spans="1:11" x14ac:dyDescent="0.25">
      <c r="A3">
        <v>1</v>
      </c>
      <c r="B3" t="s">
        <v>23</v>
      </c>
      <c r="C3" t="s">
        <v>55</v>
      </c>
      <c r="D3">
        <v>1</v>
      </c>
      <c r="E3">
        <v>1</v>
      </c>
      <c r="F3" s="7">
        <v>56.7</v>
      </c>
      <c r="G3" s="7">
        <f t="shared" si="0"/>
        <v>56.7</v>
      </c>
    </row>
    <row r="4" spans="1:11" x14ac:dyDescent="0.25">
      <c r="A4">
        <v>1</v>
      </c>
      <c r="B4" t="s">
        <v>23</v>
      </c>
      <c r="C4" t="s">
        <v>51</v>
      </c>
      <c r="D4">
        <v>1</v>
      </c>
      <c r="E4">
        <v>0</v>
      </c>
      <c r="F4" s="7">
        <v>52.7</v>
      </c>
      <c r="G4" s="7">
        <f t="shared" si="0"/>
        <v>0</v>
      </c>
    </row>
    <row r="5" spans="1:11" x14ac:dyDescent="0.25">
      <c r="A5">
        <v>1</v>
      </c>
      <c r="B5" t="s">
        <v>23</v>
      </c>
      <c r="C5" t="s">
        <v>91</v>
      </c>
      <c r="D5">
        <v>1</v>
      </c>
      <c r="E5">
        <v>1</v>
      </c>
      <c r="F5" s="7">
        <v>50</v>
      </c>
      <c r="G5" s="7">
        <f t="shared" si="0"/>
        <v>50</v>
      </c>
    </row>
    <row r="6" spans="1:11" x14ac:dyDescent="0.25">
      <c r="A6">
        <v>1</v>
      </c>
      <c r="B6" t="s">
        <v>23</v>
      </c>
      <c r="C6" t="str">
        <f>[1]Tabelle1!$F$22</f>
        <v>Schuko-Steckdose 1-fach</v>
      </c>
      <c r="D6">
        <v>1</v>
      </c>
      <c r="E6">
        <v>1</v>
      </c>
      <c r="F6" s="7">
        <f>[1]Tabelle1!$G$22</f>
        <v>26.91</v>
      </c>
      <c r="G6" s="7">
        <f t="shared" si="0"/>
        <v>26.91</v>
      </c>
    </row>
    <row r="7" spans="1:11" x14ac:dyDescent="0.25">
      <c r="A7">
        <v>1</v>
      </c>
      <c r="B7" t="s">
        <v>23</v>
      </c>
      <c r="C7" t="s">
        <v>53</v>
      </c>
      <c r="D7">
        <v>1</v>
      </c>
      <c r="E7">
        <v>1</v>
      </c>
      <c r="F7" s="7">
        <v>42.45</v>
      </c>
      <c r="G7" s="7">
        <f t="shared" si="0"/>
        <v>42.45</v>
      </c>
    </row>
    <row r="8" spans="1:11" x14ac:dyDescent="0.25">
      <c r="A8">
        <v>1</v>
      </c>
      <c r="B8" t="s">
        <v>23</v>
      </c>
      <c r="C8" t="s">
        <v>38</v>
      </c>
      <c r="D8">
        <v>1</v>
      </c>
      <c r="E8">
        <v>1</v>
      </c>
      <c r="F8" s="7">
        <v>0</v>
      </c>
      <c r="G8" s="7">
        <f t="shared" si="0"/>
        <v>0</v>
      </c>
    </row>
    <row r="9" spans="1:11" x14ac:dyDescent="0.25">
      <c r="A9">
        <v>1</v>
      </c>
      <c r="B9" t="s">
        <v>23</v>
      </c>
      <c r="C9" t="s">
        <v>45</v>
      </c>
      <c r="D9">
        <v>2</v>
      </c>
      <c r="E9">
        <v>1</v>
      </c>
      <c r="F9" s="7">
        <v>0</v>
      </c>
      <c r="G9" s="7">
        <f t="shared" si="0"/>
        <v>0</v>
      </c>
    </row>
    <row r="10" spans="1:11" x14ac:dyDescent="0.25">
      <c r="A10">
        <v>1</v>
      </c>
      <c r="B10" t="s">
        <v>23</v>
      </c>
      <c r="C10" t="s">
        <v>8</v>
      </c>
      <c r="D10">
        <v>1</v>
      </c>
      <c r="E10">
        <v>1</v>
      </c>
      <c r="F10" s="7">
        <v>50</v>
      </c>
      <c r="G10" s="7">
        <f t="shared" si="0"/>
        <v>50</v>
      </c>
    </row>
    <row r="11" spans="1:11" x14ac:dyDescent="0.25">
      <c r="A11">
        <v>2</v>
      </c>
      <c r="B11" t="s">
        <v>22</v>
      </c>
      <c r="C11" t="str">
        <f>[1]Tabelle1!$F$22</f>
        <v>Schuko-Steckdose 1-fach</v>
      </c>
      <c r="D11">
        <v>1</v>
      </c>
      <c r="E11">
        <v>3</v>
      </c>
      <c r="F11" s="7">
        <f>[1]Tabelle1!$G$22</f>
        <v>26.91</v>
      </c>
      <c r="G11" s="7">
        <f t="shared" si="0"/>
        <v>80.73</v>
      </c>
    </row>
    <row r="12" spans="1:11" x14ac:dyDescent="0.25">
      <c r="A12">
        <v>2</v>
      </c>
      <c r="B12" t="s">
        <v>22</v>
      </c>
      <c r="C12" t="s">
        <v>8</v>
      </c>
      <c r="D12">
        <v>1</v>
      </c>
      <c r="E12">
        <v>1</v>
      </c>
      <c r="F12" s="7">
        <v>50</v>
      </c>
      <c r="G12" s="7">
        <f t="shared" si="0"/>
        <v>50</v>
      </c>
    </row>
    <row r="13" spans="1:11" x14ac:dyDescent="0.25">
      <c r="A13">
        <v>2</v>
      </c>
      <c r="B13" t="s">
        <v>22</v>
      </c>
      <c r="C13" t="s">
        <v>48</v>
      </c>
      <c r="D13">
        <v>1</v>
      </c>
      <c r="E13">
        <v>1</v>
      </c>
      <c r="F13" s="7">
        <v>70.14</v>
      </c>
      <c r="G13" s="7">
        <f t="shared" si="0"/>
        <v>70.14</v>
      </c>
      <c r="I13" t="s">
        <v>59</v>
      </c>
      <c r="J13" t="s">
        <v>60</v>
      </c>
      <c r="K13" s="7">
        <v>-30</v>
      </c>
    </row>
    <row r="14" spans="1:11" x14ac:dyDescent="0.25">
      <c r="A14">
        <v>3</v>
      </c>
      <c r="B14" t="s">
        <v>10</v>
      </c>
      <c r="C14" t="s">
        <v>55</v>
      </c>
      <c r="D14">
        <v>1</v>
      </c>
      <c r="E14">
        <v>2</v>
      </c>
      <c r="F14" s="7">
        <v>56.7</v>
      </c>
      <c r="G14" s="7">
        <f t="shared" si="0"/>
        <v>113.4</v>
      </c>
      <c r="J14" t="s">
        <v>64</v>
      </c>
      <c r="K14" s="7">
        <v>39.950000000000003</v>
      </c>
    </row>
    <row r="15" spans="1:11" x14ac:dyDescent="0.25">
      <c r="A15">
        <v>3</v>
      </c>
      <c r="B15" t="s">
        <v>10</v>
      </c>
      <c r="C15" t="s">
        <v>5</v>
      </c>
      <c r="D15">
        <v>1</v>
      </c>
      <c r="E15">
        <v>1</v>
      </c>
      <c r="F15" s="7">
        <v>60</v>
      </c>
      <c r="G15" s="7">
        <f t="shared" si="0"/>
        <v>60</v>
      </c>
      <c r="J15" t="s">
        <v>63</v>
      </c>
      <c r="K15" s="7">
        <v>44.95</v>
      </c>
    </row>
    <row r="16" spans="1:11" x14ac:dyDescent="0.25">
      <c r="A16">
        <v>3</v>
      </c>
      <c r="B16" t="s">
        <v>10</v>
      </c>
      <c r="C16" t="s">
        <v>6</v>
      </c>
      <c r="D16">
        <v>1</v>
      </c>
      <c r="E16">
        <v>1</v>
      </c>
      <c r="F16" s="7">
        <v>50</v>
      </c>
      <c r="G16" s="7">
        <f t="shared" si="0"/>
        <v>50</v>
      </c>
      <c r="K16" s="6">
        <f>SUM(K13:K15)</f>
        <v>54.900000000000006</v>
      </c>
    </row>
    <row r="17" spans="1:11" x14ac:dyDescent="0.25">
      <c r="A17">
        <v>3</v>
      </c>
      <c r="B17" t="s">
        <v>10</v>
      </c>
      <c r="C17" t="str">
        <f>[1]Tabelle1!$F$22</f>
        <v>Schuko-Steckdose 1-fach</v>
      </c>
      <c r="D17">
        <v>1</v>
      </c>
      <c r="E17">
        <v>3</v>
      </c>
      <c r="F17" s="7">
        <f>[1]Tabelle1!$G$22</f>
        <v>26.91</v>
      </c>
      <c r="G17" s="7">
        <f t="shared" si="0"/>
        <v>80.73</v>
      </c>
    </row>
    <row r="18" spans="1:11" x14ac:dyDescent="0.25">
      <c r="A18">
        <v>3</v>
      </c>
      <c r="B18" t="s">
        <v>10</v>
      </c>
      <c r="C18" t="s">
        <v>53</v>
      </c>
      <c r="D18">
        <v>1</v>
      </c>
      <c r="E18">
        <v>3</v>
      </c>
      <c r="F18" s="7">
        <v>42.45</v>
      </c>
      <c r="G18" s="7">
        <f t="shared" si="0"/>
        <v>127.35000000000001</v>
      </c>
      <c r="I18" t="s">
        <v>62</v>
      </c>
      <c r="J18" t="s">
        <v>60</v>
      </c>
      <c r="K18" s="7">
        <v>-78</v>
      </c>
    </row>
    <row r="19" spans="1:11" x14ac:dyDescent="0.25">
      <c r="A19">
        <v>3</v>
      </c>
      <c r="B19" t="s">
        <v>10</v>
      </c>
      <c r="C19" t="s">
        <v>54</v>
      </c>
      <c r="D19">
        <v>1</v>
      </c>
      <c r="E19">
        <v>1</v>
      </c>
      <c r="F19" s="7">
        <v>52.5</v>
      </c>
      <c r="G19" s="7">
        <f t="shared" si="0"/>
        <v>52.5</v>
      </c>
      <c r="J19" t="s">
        <v>61</v>
      </c>
      <c r="K19" s="7">
        <v>44.95</v>
      </c>
    </row>
    <row r="20" spans="1:11" x14ac:dyDescent="0.25">
      <c r="A20">
        <v>3</v>
      </c>
      <c r="B20" t="s">
        <v>10</v>
      </c>
      <c r="C20" t="s">
        <v>8</v>
      </c>
      <c r="D20">
        <v>1</v>
      </c>
      <c r="E20">
        <v>1</v>
      </c>
      <c r="F20" s="7">
        <v>50</v>
      </c>
      <c r="G20" s="7">
        <f t="shared" si="0"/>
        <v>50</v>
      </c>
      <c r="J20" t="s">
        <v>61</v>
      </c>
      <c r="K20" s="7">
        <v>44.95</v>
      </c>
    </row>
    <row r="21" spans="1:11" x14ac:dyDescent="0.25">
      <c r="A21">
        <v>3</v>
      </c>
      <c r="B21" t="s">
        <v>10</v>
      </c>
      <c r="C21" t="s">
        <v>48</v>
      </c>
      <c r="D21">
        <v>1</v>
      </c>
      <c r="E21">
        <v>1</v>
      </c>
      <c r="F21" s="7">
        <v>70.14</v>
      </c>
      <c r="G21" s="7">
        <f t="shared" si="0"/>
        <v>70.14</v>
      </c>
      <c r="K21" s="6">
        <f>SUM(K18:K20)</f>
        <v>11.900000000000006</v>
      </c>
    </row>
    <row r="22" spans="1:11" x14ac:dyDescent="0.25">
      <c r="A22">
        <v>4</v>
      </c>
      <c r="B22" t="s">
        <v>11</v>
      </c>
      <c r="C22" t="s">
        <v>55</v>
      </c>
      <c r="D22">
        <v>1</v>
      </c>
      <c r="E22">
        <v>2</v>
      </c>
      <c r="F22" s="7">
        <v>56.7</v>
      </c>
      <c r="G22" s="7">
        <f t="shared" si="0"/>
        <v>113.4</v>
      </c>
    </row>
    <row r="23" spans="1:11" x14ac:dyDescent="0.25">
      <c r="A23">
        <v>4</v>
      </c>
      <c r="B23" t="s">
        <v>11</v>
      </c>
      <c r="C23" t="s">
        <v>44</v>
      </c>
      <c r="D23">
        <v>1</v>
      </c>
      <c r="E23">
        <v>0</v>
      </c>
      <c r="F23" s="7">
        <v>100</v>
      </c>
      <c r="G23" s="7">
        <f t="shared" si="0"/>
        <v>0</v>
      </c>
    </row>
    <row r="24" spans="1:11" x14ac:dyDescent="0.25">
      <c r="A24">
        <v>4</v>
      </c>
      <c r="B24" t="s">
        <v>11</v>
      </c>
      <c r="C24" t="s">
        <v>49</v>
      </c>
      <c r="D24">
        <v>1</v>
      </c>
      <c r="E24">
        <v>1</v>
      </c>
      <c r="F24" s="7">
        <v>117.33</v>
      </c>
      <c r="G24" s="7">
        <f t="shared" si="0"/>
        <v>117.33</v>
      </c>
    </row>
    <row r="25" spans="1:11" x14ac:dyDescent="0.25">
      <c r="A25">
        <v>4</v>
      </c>
      <c r="B25" t="s">
        <v>11</v>
      </c>
      <c r="C25" t="s">
        <v>5</v>
      </c>
      <c r="D25">
        <v>1</v>
      </c>
      <c r="E25">
        <v>4</v>
      </c>
      <c r="F25" s="7">
        <v>60</v>
      </c>
      <c r="G25" s="7">
        <f t="shared" si="0"/>
        <v>240</v>
      </c>
    </row>
    <row r="26" spans="1:11" x14ac:dyDescent="0.25">
      <c r="A26">
        <v>4</v>
      </c>
      <c r="B26" t="s">
        <v>11</v>
      </c>
      <c r="C26" t="s">
        <v>6</v>
      </c>
      <c r="D26">
        <v>1</v>
      </c>
      <c r="E26">
        <v>1</v>
      </c>
      <c r="F26" s="7">
        <v>50</v>
      </c>
      <c r="G26" s="7">
        <f t="shared" si="0"/>
        <v>50</v>
      </c>
    </row>
    <row r="27" spans="1:11" x14ac:dyDescent="0.25">
      <c r="A27">
        <v>4</v>
      </c>
      <c r="B27" t="s">
        <v>11</v>
      </c>
      <c r="C27" t="str">
        <f>[1]Tabelle1!$F$22</f>
        <v>Schuko-Steckdose 1-fach</v>
      </c>
      <c r="D27">
        <v>1</v>
      </c>
      <c r="E27">
        <v>4</v>
      </c>
      <c r="F27" s="7">
        <f>[1]Tabelle1!$G$22</f>
        <v>26.91</v>
      </c>
      <c r="G27" s="7">
        <f t="shared" si="0"/>
        <v>107.64</v>
      </c>
    </row>
    <row r="28" spans="1:11" x14ac:dyDescent="0.25">
      <c r="A28">
        <v>4</v>
      </c>
      <c r="B28" t="s">
        <v>11</v>
      </c>
      <c r="C28" t="s">
        <v>56</v>
      </c>
      <c r="D28">
        <v>1</v>
      </c>
      <c r="E28">
        <v>2</v>
      </c>
      <c r="F28" s="7">
        <v>60.27</v>
      </c>
      <c r="G28" s="7">
        <f t="shared" si="0"/>
        <v>120.54</v>
      </c>
    </row>
    <row r="29" spans="1:11" x14ac:dyDescent="0.25">
      <c r="A29">
        <v>4</v>
      </c>
      <c r="B29" t="s">
        <v>11</v>
      </c>
      <c r="C29" t="s">
        <v>57</v>
      </c>
      <c r="D29">
        <v>1</v>
      </c>
      <c r="E29">
        <v>2</v>
      </c>
      <c r="F29" s="7">
        <v>75.989999999999995</v>
      </c>
      <c r="G29" s="7">
        <f t="shared" si="0"/>
        <v>151.97999999999999</v>
      </c>
    </row>
    <row r="30" spans="1:11" x14ac:dyDescent="0.25">
      <c r="A30">
        <v>4</v>
      </c>
      <c r="B30" t="s">
        <v>11</v>
      </c>
      <c r="C30" t="s">
        <v>54</v>
      </c>
      <c r="D30">
        <v>1</v>
      </c>
      <c r="E30">
        <v>2</v>
      </c>
      <c r="F30" s="7">
        <v>52.5</v>
      </c>
      <c r="G30" s="7">
        <f t="shared" si="0"/>
        <v>105</v>
      </c>
    </row>
    <row r="31" spans="1:11" x14ac:dyDescent="0.25">
      <c r="A31">
        <v>4</v>
      </c>
      <c r="B31" t="s">
        <v>11</v>
      </c>
      <c r="C31" t="s">
        <v>8</v>
      </c>
      <c r="D31">
        <v>1</v>
      </c>
      <c r="E31">
        <v>1</v>
      </c>
      <c r="F31" s="7">
        <v>50</v>
      </c>
      <c r="G31" s="7">
        <f t="shared" si="0"/>
        <v>50</v>
      </c>
    </row>
    <row r="32" spans="1:11" x14ac:dyDescent="0.25">
      <c r="A32">
        <v>4</v>
      </c>
      <c r="B32" t="s">
        <v>11</v>
      </c>
      <c r="C32" t="s">
        <v>58</v>
      </c>
      <c r="D32">
        <v>1</v>
      </c>
      <c r="E32">
        <v>1</v>
      </c>
      <c r="F32" s="7">
        <v>133</v>
      </c>
      <c r="G32" s="7">
        <f t="shared" si="0"/>
        <v>133</v>
      </c>
    </row>
    <row r="33" spans="1:7" x14ac:dyDescent="0.25">
      <c r="A33">
        <v>4</v>
      </c>
      <c r="B33" t="s">
        <v>11</v>
      </c>
      <c r="C33" t="s">
        <v>48</v>
      </c>
      <c r="D33">
        <v>1</v>
      </c>
      <c r="E33">
        <v>1</v>
      </c>
      <c r="F33" s="7">
        <v>70.14</v>
      </c>
      <c r="G33" s="7">
        <f t="shared" si="0"/>
        <v>70.14</v>
      </c>
    </row>
    <row r="34" spans="1:7" x14ac:dyDescent="0.25">
      <c r="A34">
        <v>5</v>
      </c>
      <c r="B34" t="s">
        <v>12</v>
      </c>
      <c r="C34" t="s">
        <v>49</v>
      </c>
      <c r="D34">
        <v>1</v>
      </c>
      <c r="E34">
        <v>1</v>
      </c>
      <c r="F34" s="7">
        <v>117.33</v>
      </c>
      <c r="G34" s="7">
        <f t="shared" si="0"/>
        <v>117.33</v>
      </c>
    </row>
    <row r="35" spans="1:7" x14ac:dyDescent="0.25">
      <c r="A35">
        <v>5</v>
      </c>
      <c r="B35" t="s">
        <v>12</v>
      </c>
      <c r="C35" t="s">
        <v>5</v>
      </c>
      <c r="D35">
        <v>1</v>
      </c>
      <c r="E35">
        <v>3</v>
      </c>
      <c r="F35" s="7">
        <v>60</v>
      </c>
      <c r="G35" s="7">
        <f t="shared" ref="G35:G69" si="1">E35*F35</f>
        <v>180</v>
      </c>
    </row>
    <row r="36" spans="1:7" x14ac:dyDescent="0.25">
      <c r="A36">
        <v>5</v>
      </c>
      <c r="B36" t="s">
        <v>12</v>
      </c>
      <c r="C36" t="s">
        <v>6</v>
      </c>
      <c r="D36">
        <v>1</v>
      </c>
      <c r="E36">
        <v>1</v>
      </c>
      <c r="F36" s="7">
        <v>50</v>
      </c>
      <c r="G36" s="7">
        <f t="shared" si="1"/>
        <v>50</v>
      </c>
    </row>
    <row r="37" spans="1:7" x14ac:dyDescent="0.25">
      <c r="A37">
        <v>5</v>
      </c>
      <c r="B37" t="s">
        <v>12</v>
      </c>
      <c r="C37" t="str">
        <f>[1]Tabelle1!$F$22</f>
        <v>Schuko-Steckdose 1-fach</v>
      </c>
      <c r="D37">
        <v>1</v>
      </c>
      <c r="E37">
        <v>4</v>
      </c>
      <c r="F37" s="7">
        <f>[1]Tabelle1!$G$22</f>
        <v>26.91</v>
      </c>
      <c r="G37" s="7">
        <f t="shared" si="1"/>
        <v>107.64</v>
      </c>
    </row>
    <row r="38" spans="1:7" x14ac:dyDescent="0.25">
      <c r="A38">
        <v>5</v>
      </c>
      <c r="B38" t="s">
        <v>12</v>
      </c>
      <c r="C38" t="s">
        <v>53</v>
      </c>
      <c r="D38">
        <v>1</v>
      </c>
      <c r="E38">
        <v>2</v>
      </c>
      <c r="F38" s="7">
        <v>42.45</v>
      </c>
      <c r="G38" s="7">
        <f t="shared" si="1"/>
        <v>84.9</v>
      </c>
    </row>
    <row r="39" spans="1:7" x14ac:dyDescent="0.25">
      <c r="A39">
        <v>5</v>
      </c>
      <c r="B39" t="s">
        <v>12</v>
      </c>
      <c r="C39" t="s">
        <v>56</v>
      </c>
      <c r="D39">
        <v>1</v>
      </c>
      <c r="E39">
        <v>1</v>
      </c>
      <c r="F39" s="7">
        <v>60.27</v>
      </c>
      <c r="G39" s="7">
        <f t="shared" si="1"/>
        <v>60.27</v>
      </c>
    </row>
    <row r="40" spans="1:7" x14ac:dyDescent="0.25">
      <c r="A40">
        <v>5</v>
      </c>
      <c r="B40" t="s">
        <v>12</v>
      </c>
      <c r="C40" t="s">
        <v>8</v>
      </c>
      <c r="D40">
        <v>1</v>
      </c>
      <c r="E40">
        <v>1</v>
      </c>
      <c r="F40" s="7">
        <v>50</v>
      </c>
      <c r="G40" s="7">
        <f t="shared" si="1"/>
        <v>50</v>
      </c>
    </row>
    <row r="41" spans="1:7" x14ac:dyDescent="0.25">
      <c r="A41">
        <v>5</v>
      </c>
      <c r="B41" t="s">
        <v>12</v>
      </c>
      <c r="C41" t="s">
        <v>48</v>
      </c>
      <c r="D41">
        <v>1</v>
      </c>
      <c r="E41">
        <v>1</v>
      </c>
      <c r="F41" s="7">
        <v>70.14</v>
      </c>
      <c r="G41" s="7">
        <f t="shared" si="1"/>
        <v>70.14</v>
      </c>
    </row>
    <row r="42" spans="1:7" x14ac:dyDescent="0.25">
      <c r="A42">
        <v>5</v>
      </c>
      <c r="B42" t="s">
        <v>12</v>
      </c>
      <c r="C42" t="s">
        <v>58</v>
      </c>
      <c r="D42">
        <v>1</v>
      </c>
      <c r="E42">
        <v>1</v>
      </c>
      <c r="F42" s="7">
        <v>133</v>
      </c>
      <c r="G42" s="7">
        <f t="shared" si="1"/>
        <v>133</v>
      </c>
    </row>
    <row r="43" spans="1:7" x14ac:dyDescent="0.25">
      <c r="A43">
        <v>5</v>
      </c>
      <c r="B43" t="s">
        <v>12</v>
      </c>
      <c r="C43" t="s">
        <v>51</v>
      </c>
      <c r="D43">
        <v>1</v>
      </c>
      <c r="E43">
        <v>1</v>
      </c>
      <c r="F43" s="7">
        <v>52.7</v>
      </c>
      <c r="G43" s="7">
        <f t="shared" si="1"/>
        <v>52.7</v>
      </c>
    </row>
    <row r="44" spans="1:7" x14ac:dyDescent="0.25">
      <c r="A44">
        <v>6</v>
      </c>
      <c r="B44" t="s">
        <v>13</v>
      </c>
      <c r="C44" t="s">
        <v>43</v>
      </c>
      <c r="D44">
        <v>2</v>
      </c>
      <c r="E44">
        <v>0</v>
      </c>
      <c r="F44" s="7">
        <v>50</v>
      </c>
      <c r="G44" s="7">
        <f t="shared" si="1"/>
        <v>0</v>
      </c>
    </row>
    <row r="45" spans="1:7" x14ac:dyDescent="0.25">
      <c r="A45">
        <v>6</v>
      </c>
      <c r="B45" t="s">
        <v>13</v>
      </c>
      <c r="C45" t="s">
        <v>5</v>
      </c>
      <c r="D45">
        <v>1</v>
      </c>
      <c r="E45">
        <v>1</v>
      </c>
      <c r="F45" s="7">
        <v>60</v>
      </c>
      <c r="G45" s="7">
        <f t="shared" si="1"/>
        <v>60</v>
      </c>
    </row>
    <row r="46" spans="1:7" x14ac:dyDescent="0.25">
      <c r="A46">
        <v>6</v>
      </c>
      <c r="B46" t="s">
        <v>13</v>
      </c>
      <c r="C46" t="s">
        <v>6</v>
      </c>
      <c r="D46">
        <v>1</v>
      </c>
      <c r="E46">
        <v>1</v>
      </c>
      <c r="F46" s="7">
        <v>50</v>
      </c>
      <c r="G46" s="7">
        <f t="shared" si="1"/>
        <v>50</v>
      </c>
    </row>
    <row r="47" spans="1:7" x14ac:dyDescent="0.25">
      <c r="A47">
        <v>6</v>
      </c>
      <c r="B47" t="s">
        <v>13</v>
      </c>
      <c r="C47" t="str">
        <f>[1]Tabelle1!$F$22</f>
        <v>Schuko-Steckdose 1-fach</v>
      </c>
      <c r="D47">
        <v>1</v>
      </c>
      <c r="E47">
        <v>1</v>
      </c>
      <c r="F47" s="7">
        <f>[1]Tabelle1!$G$22</f>
        <v>26.91</v>
      </c>
      <c r="G47" s="7">
        <f t="shared" si="1"/>
        <v>26.91</v>
      </c>
    </row>
    <row r="48" spans="1:7" x14ac:dyDescent="0.25">
      <c r="A48">
        <v>6</v>
      </c>
      <c r="B48" t="s">
        <v>13</v>
      </c>
      <c r="C48" t="s">
        <v>53</v>
      </c>
      <c r="D48">
        <v>1</v>
      </c>
      <c r="E48">
        <v>1</v>
      </c>
      <c r="F48" s="7">
        <v>42.45</v>
      </c>
      <c r="G48" s="7">
        <f t="shared" si="1"/>
        <v>42.45</v>
      </c>
    </row>
    <row r="49" spans="1:7" x14ac:dyDescent="0.25">
      <c r="A49">
        <v>6</v>
      </c>
      <c r="B49" t="s">
        <v>13</v>
      </c>
      <c r="C49" t="s">
        <v>56</v>
      </c>
      <c r="D49">
        <v>1</v>
      </c>
      <c r="E49">
        <v>2</v>
      </c>
      <c r="F49" s="7">
        <v>60.27</v>
      </c>
      <c r="G49" s="7">
        <f t="shared" si="1"/>
        <v>120.54</v>
      </c>
    </row>
    <row r="50" spans="1:7" x14ac:dyDescent="0.25">
      <c r="A50">
        <v>6</v>
      </c>
      <c r="B50" t="s">
        <v>13</v>
      </c>
      <c r="C50" t="s">
        <v>8</v>
      </c>
      <c r="D50">
        <v>1</v>
      </c>
      <c r="E50">
        <v>1</v>
      </c>
      <c r="F50" s="7">
        <v>50</v>
      </c>
      <c r="G50" s="7">
        <f t="shared" si="1"/>
        <v>50</v>
      </c>
    </row>
    <row r="51" spans="1:7" x14ac:dyDescent="0.25">
      <c r="A51">
        <v>6</v>
      </c>
      <c r="B51" t="s">
        <v>13</v>
      </c>
      <c r="C51" t="s">
        <v>48</v>
      </c>
      <c r="D51">
        <v>1</v>
      </c>
      <c r="E51">
        <v>1</v>
      </c>
      <c r="F51" s="7">
        <v>70.14</v>
      </c>
      <c r="G51" s="7">
        <f t="shared" si="1"/>
        <v>70.14</v>
      </c>
    </row>
    <row r="52" spans="1:7" x14ac:dyDescent="0.25">
      <c r="A52">
        <v>7</v>
      </c>
      <c r="B52" t="s">
        <v>14</v>
      </c>
      <c r="C52" t="s">
        <v>4</v>
      </c>
      <c r="D52">
        <v>1</v>
      </c>
      <c r="E52">
        <v>1</v>
      </c>
      <c r="F52" s="7">
        <v>80</v>
      </c>
      <c r="G52" s="7">
        <f t="shared" si="1"/>
        <v>80</v>
      </c>
    </row>
    <row r="53" spans="1:7" x14ac:dyDescent="0.25">
      <c r="A53">
        <v>7</v>
      </c>
      <c r="B53" t="s">
        <v>14</v>
      </c>
      <c r="C53" t="s">
        <v>41</v>
      </c>
      <c r="D53">
        <v>1</v>
      </c>
      <c r="E53">
        <v>14</v>
      </c>
      <c r="F53" s="7">
        <v>1.5</v>
      </c>
      <c r="G53" s="7">
        <f t="shared" si="1"/>
        <v>21</v>
      </c>
    </row>
    <row r="54" spans="1:7" x14ac:dyDescent="0.25">
      <c r="A54">
        <v>7</v>
      </c>
      <c r="B54" t="s">
        <v>14</v>
      </c>
      <c r="C54" t="s">
        <v>39</v>
      </c>
      <c r="D54">
        <v>1</v>
      </c>
      <c r="E54">
        <v>1</v>
      </c>
      <c r="F54" s="7">
        <v>80</v>
      </c>
      <c r="G54" s="7">
        <f t="shared" si="1"/>
        <v>80</v>
      </c>
    </row>
    <row r="55" spans="1:7" x14ac:dyDescent="0.25">
      <c r="A55">
        <v>7</v>
      </c>
      <c r="B55" t="s">
        <v>14</v>
      </c>
      <c r="C55" t="s">
        <v>91</v>
      </c>
      <c r="D55">
        <v>1</v>
      </c>
      <c r="E55">
        <v>1</v>
      </c>
      <c r="F55" s="7">
        <v>50</v>
      </c>
      <c r="G55" s="7">
        <f t="shared" si="1"/>
        <v>50</v>
      </c>
    </row>
    <row r="56" spans="1:7" x14ac:dyDescent="0.25">
      <c r="A56">
        <v>7</v>
      </c>
      <c r="B56" t="s">
        <v>14</v>
      </c>
      <c r="C56" t="s">
        <v>7</v>
      </c>
      <c r="D56">
        <v>1</v>
      </c>
      <c r="E56">
        <v>2</v>
      </c>
      <c r="F56" s="7">
        <v>150</v>
      </c>
      <c r="G56" s="7">
        <f t="shared" si="1"/>
        <v>300</v>
      </c>
    </row>
    <row r="57" spans="1:7" x14ac:dyDescent="0.25">
      <c r="A57">
        <v>7</v>
      </c>
      <c r="B57" t="s">
        <v>14</v>
      </c>
      <c r="C57" t="str">
        <f>[1]Tabelle1!$F$22</f>
        <v>Schuko-Steckdose 1-fach</v>
      </c>
      <c r="D57">
        <v>1</v>
      </c>
      <c r="E57">
        <v>4</v>
      </c>
      <c r="F57" s="7">
        <f>[1]Tabelle1!$G$22</f>
        <v>26.91</v>
      </c>
      <c r="G57" s="7">
        <f t="shared" si="1"/>
        <v>107.64</v>
      </c>
    </row>
    <row r="58" spans="1:7" x14ac:dyDescent="0.25">
      <c r="A58">
        <v>7</v>
      </c>
      <c r="B58" t="s">
        <v>14</v>
      </c>
      <c r="C58" t="s">
        <v>56</v>
      </c>
      <c r="D58">
        <v>1</v>
      </c>
      <c r="E58">
        <v>2</v>
      </c>
      <c r="F58" s="7">
        <v>60.27</v>
      </c>
      <c r="G58" s="7">
        <f t="shared" si="1"/>
        <v>120.54</v>
      </c>
    </row>
    <row r="59" spans="1:7" x14ac:dyDescent="0.25">
      <c r="A59">
        <v>7</v>
      </c>
      <c r="B59" t="s">
        <v>14</v>
      </c>
      <c r="C59" t="s">
        <v>40</v>
      </c>
      <c r="D59">
        <v>1</v>
      </c>
      <c r="E59">
        <v>1</v>
      </c>
      <c r="F59" s="7">
        <v>97</v>
      </c>
      <c r="G59" s="7">
        <f t="shared" si="1"/>
        <v>97</v>
      </c>
    </row>
    <row r="60" spans="1:7" x14ac:dyDescent="0.25">
      <c r="A60">
        <v>7</v>
      </c>
      <c r="B60" t="s">
        <v>14</v>
      </c>
      <c r="C60" t="s">
        <v>48</v>
      </c>
      <c r="D60">
        <v>1</v>
      </c>
      <c r="E60">
        <v>1</v>
      </c>
      <c r="F60" s="7">
        <v>70.14</v>
      </c>
      <c r="G60" s="7">
        <f t="shared" si="1"/>
        <v>70.14</v>
      </c>
    </row>
    <row r="61" spans="1:7" x14ac:dyDescent="0.25">
      <c r="A61">
        <v>7</v>
      </c>
      <c r="B61" t="s">
        <v>14</v>
      </c>
      <c r="C61" t="s">
        <v>47</v>
      </c>
      <c r="D61">
        <v>1</v>
      </c>
      <c r="E61">
        <v>1</v>
      </c>
      <c r="F61" s="7">
        <v>27</v>
      </c>
      <c r="G61" s="7">
        <f t="shared" si="1"/>
        <v>27</v>
      </c>
    </row>
    <row r="62" spans="1:7" x14ac:dyDescent="0.25">
      <c r="A62">
        <v>8</v>
      </c>
      <c r="B62" t="s">
        <v>24</v>
      </c>
      <c r="C62" t="s">
        <v>26</v>
      </c>
      <c r="D62">
        <v>1</v>
      </c>
      <c r="E62">
        <v>1</v>
      </c>
      <c r="F62" s="7">
        <v>209.44</v>
      </c>
      <c r="G62" s="7">
        <f t="shared" si="1"/>
        <v>209.44</v>
      </c>
    </row>
    <row r="63" spans="1:7" x14ac:dyDescent="0.25">
      <c r="A63">
        <v>8</v>
      </c>
      <c r="B63" t="s">
        <v>24</v>
      </c>
      <c r="C63" t="s">
        <v>51</v>
      </c>
      <c r="D63">
        <v>1</v>
      </c>
      <c r="E63">
        <v>1</v>
      </c>
      <c r="F63" s="7">
        <v>52.7</v>
      </c>
      <c r="G63" s="7">
        <f t="shared" si="1"/>
        <v>52.7</v>
      </c>
    </row>
    <row r="64" spans="1:7" x14ac:dyDescent="0.25">
      <c r="A64">
        <v>8</v>
      </c>
      <c r="B64" t="s">
        <v>24</v>
      </c>
      <c r="C64" t="s">
        <v>91</v>
      </c>
      <c r="D64">
        <v>1</v>
      </c>
      <c r="E64">
        <v>1</v>
      </c>
      <c r="F64" s="7">
        <v>50</v>
      </c>
      <c r="G64" s="7">
        <f t="shared" si="1"/>
        <v>50</v>
      </c>
    </row>
    <row r="65" spans="1:7" x14ac:dyDescent="0.25">
      <c r="A65">
        <v>8</v>
      </c>
      <c r="B65" t="s">
        <v>24</v>
      </c>
      <c r="C65" t="s">
        <v>53</v>
      </c>
      <c r="D65">
        <v>1</v>
      </c>
      <c r="E65">
        <v>1</v>
      </c>
      <c r="F65" s="7">
        <v>42.45</v>
      </c>
      <c r="G65" s="7">
        <f t="shared" si="1"/>
        <v>42.45</v>
      </c>
    </row>
    <row r="66" spans="1:7" x14ac:dyDescent="0.25">
      <c r="A66">
        <v>8</v>
      </c>
      <c r="B66" t="s">
        <v>24</v>
      </c>
      <c r="C66" t="s">
        <v>51</v>
      </c>
      <c r="D66">
        <v>1</v>
      </c>
      <c r="E66">
        <v>1</v>
      </c>
      <c r="F66" s="7">
        <v>52.7</v>
      </c>
      <c r="G66" s="7">
        <f t="shared" si="1"/>
        <v>52.7</v>
      </c>
    </row>
    <row r="67" spans="1:7" x14ac:dyDescent="0.25">
      <c r="A67">
        <v>9</v>
      </c>
      <c r="B67" t="s">
        <v>15</v>
      </c>
      <c r="C67" t="s">
        <v>55</v>
      </c>
      <c r="D67">
        <v>1</v>
      </c>
      <c r="E67">
        <v>1</v>
      </c>
      <c r="F67" s="7">
        <v>56.7</v>
      </c>
      <c r="G67" s="7">
        <f t="shared" si="1"/>
        <v>56.7</v>
      </c>
    </row>
    <row r="68" spans="1:7" x14ac:dyDescent="0.25">
      <c r="A68">
        <v>9</v>
      </c>
      <c r="B68" t="s">
        <v>15</v>
      </c>
      <c r="C68" t="s">
        <v>91</v>
      </c>
      <c r="D68">
        <v>1</v>
      </c>
      <c r="E68">
        <v>1</v>
      </c>
      <c r="F68" s="7">
        <v>50</v>
      </c>
      <c r="G68" s="7">
        <f t="shared" si="1"/>
        <v>50</v>
      </c>
    </row>
    <row r="69" spans="1:7" x14ac:dyDescent="0.25">
      <c r="A69">
        <v>9</v>
      </c>
      <c r="B69" t="s">
        <v>15</v>
      </c>
      <c r="C69" t="s">
        <v>5</v>
      </c>
      <c r="D69">
        <v>1</v>
      </c>
      <c r="E69">
        <v>2</v>
      </c>
      <c r="F69" s="7">
        <v>60</v>
      </c>
      <c r="G69" s="7">
        <f t="shared" si="1"/>
        <v>120</v>
      </c>
    </row>
    <row r="70" spans="1:7" x14ac:dyDescent="0.25">
      <c r="A70">
        <v>9</v>
      </c>
      <c r="B70" t="s">
        <v>15</v>
      </c>
      <c r="C70" t="s">
        <v>6</v>
      </c>
      <c r="D70">
        <v>1</v>
      </c>
      <c r="E70">
        <v>1</v>
      </c>
      <c r="F70" s="7">
        <v>50</v>
      </c>
      <c r="G70" s="7">
        <f t="shared" ref="G70:G102" si="2">E70*F70</f>
        <v>50</v>
      </c>
    </row>
    <row r="71" spans="1:7" x14ac:dyDescent="0.25">
      <c r="A71">
        <v>9</v>
      </c>
      <c r="B71" t="s">
        <v>15</v>
      </c>
      <c r="C71" t="str">
        <f>[1]Tabelle1!$F$22</f>
        <v>Schuko-Steckdose 1-fach</v>
      </c>
      <c r="D71">
        <v>1</v>
      </c>
      <c r="E71">
        <v>2</v>
      </c>
      <c r="F71" s="7">
        <f>[1]Tabelle1!$G$22</f>
        <v>26.91</v>
      </c>
      <c r="G71" s="7">
        <f t="shared" si="2"/>
        <v>53.82</v>
      </c>
    </row>
    <row r="72" spans="1:7" x14ac:dyDescent="0.25">
      <c r="A72">
        <v>9</v>
      </c>
      <c r="B72" t="s">
        <v>15</v>
      </c>
      <c r="C72" t="s">
        <v>53</v>
      </c>
      <c r="D72">
        <v>1</v>
      </c>
      <c r="E72">
        <v>2</v>
      </c>
      <c r="F72" s="7">
        <v>42.45</v>
      </c>
      <c r="G72" s="7">
        <f t="shared" si="2"/>
        <v>84.9</v>
      </c>
    </row>
    <row r="73" spans="1:7" x14ac:dyDescent="0.25">
      <c r="A73">
        <v>9</v>
      </c>
      <c r="B73" t="s">
        <v>15</v>
      </c>
      <c r="C73" t="s">
        <v>57</v>
      </c>
      <c r="D73">
        <v>1</v>
      </c>
      <c r="E73">
        <v>1</v>
      </c>
      <c r="F73" s="7">
        <v>75.989999999999995</v>
      </c>
      <c r="G73" s="7">
        <f t="shared" si="2"/>
        <v>75.989999999999995</v>
      </c>
    </row>
    <row r="74" spans="1:7" x14ac:dyDescent="0.25">
      <c r="A74">
        <v>9</v>
      </c>
      <c r="B74" t="s">
        <v>15</v>
      </c>
      <c r="C74" t="s">
        <v>54</v>
      </c>
      <c r="D74">
        <v>1</v>
      </c>
      <c r="E74">
        <v>1</v>
      </c>
      <c r="F74" s="7">
        <v>52.5</v>
      </c>
      <c r="G74" s="7">
        <f t="shared" si="2"/>
        <v>52.5</v>
      </c>
    </row>
    <row r="75" spans="1:7" x14ac:dyDescent="0.25">
      <c r="A75">
        <v>9</v>
      </c>
      <c r="B75" t="s">
        <v>15</v>
      </c>
      <c r="C75" t="s">
        <v>8</v>
      </c>
      <c r="D75">
        <v>1</v>
      </c>
      <c r="E75">
        <v>1</v>
      </c>
      <c r="F75" s="7">
        <v>50</v>
      </c>
      <c r="G75" s="7">
        <f t="shared" si="2"/>
        <v>50</v>
      </c>
    </row>
    <row r="76" spans="1:7" x14ac:dyDescent="0.25">
      <c r="A76">
        <v>9</v>
      </c>
      <c r="B76" t="s">
        <v>15</v>
      </c>
      <c r="C76" t="s">
        <v>48</v>
      </c>
      <c r="D76">
        <v>1</v>
      </c>
      <c r="E76">
        <v>1</v>
      </c>
      <c r="F76" s="7">
        <v>70.14</v>
      </c>
      <c r="G76" s="7">
        <f t="shared" si="2"/>
        <v>70.14</v>
      </c>
    </row>
    <row r="77" spans="1:7" x14ac:dyDescent="0.25">
      <c r="A77">
        <v>10</v>
      </c>
      <c r="B77" t="s">
        <v>16</v>
      </c>
      <c r="C77" t="s">
        <v>55</v>
      </c>
      <c r="D77">
        <v>1</v>
      </c>
      <c r="E77">
        <v>1</v>
      </c>
      <c r="F77" s="7">
        <v>56.7</v>
      </c>
      <c r="G77" s="7">
        <f t="shared" si="2"/>
        <v>56.7</v>
      </c>
    </row>
    <row r="78" spans="1:7" x14ac:dyDescent="0.25">
      <c r="A78">
        <v>10</v>
      </c>
      <c r="B78" t="s">
        <v>16</v>
      </c>
      <c r="C78" t="s">
        <v>91</v>
      </c>
      <c r="D78">
        <v>1</v>
      </c>
      <c r="E78">
        <v>1</v>
      </c>
      <c r="F78" s="7">
        <v>50</v>
      </c>
      <c r="G78" s="7">
        <f t="shared" si="2"/>
        <v>50</v>
      </c>
    </row>
    <row r="79" spans="1:7" x14ac:dyDescent="0.25">
      <c r="A79">
        <v>10</v>
      </c>
      <c r="B79" t="s">
        <v>16</v>
      </c>
      <c r="C79" t="s">
        <v>5</v>
      </c>
      <c r="D79">
        <v>1</v>
      </c>
      <c r="E79">
        <v>2</v>
      </c>
      <c r="F79" s="7">
        <v>60</v>
      </c>
      <c r="G79" s="7">
        <f t="shared" si="2"/>
        <v>120</v>
      </c>
    </row>
    <row r="80" spans="1:7" x14ac:dyDescent="0.25">
      <c r="A80">
        <v>10</v>
      </c>
      <c r="B80" t="s">
        <v>16</v>
      </c>
      <c r="C80" t="s">
        <v>6</v>
      </c>
      <c r="D80">
        <v>2</v>
      </c>
      <c r="E80">
        <v>1</v>
      </c>
      <c r="F80" s="7">
        <v>50</v>
      </c>
      <c r="G80" s="7">
        <f t="shared" si="2"/>
        <v>50</v>
      </c>
    </row>
    <row r="81" spans="1:7" x14ac:dyDescent="0.25">
      <c r="A81">
        <v>10</v>
      </c>
      <c r="B81" t="s">
        <v>16</v>
      </c>
      <c r="C81" t="str">
        <f>[1]Tabelle1!$F$22</f>
        <v>Schuko-Steckdose 1-fach</v>
      </c>
      <c r="D81">
        <v>1</v>
      </c>
      <c r="E81">
        <v>2</v>
      </c>
      <c r="F81" s="7">
        <f>[1]Tabelle1!$G$22</f>
        <v>26.91</v>
      </c>
      <c r="G81" s="7">
        <f t="shared" si="2"/>
        <v>53.82</v>
      </c>
    </row>
    <row r="82" spans="1:7" x14ac:dyDescent="0.25">
      <c r="A82">
        <v>10</v>
      </c>
      <c r="B82" t="s">
        <v>16</v>
      </c>
      <c r="C82" t="s">
        <v>53</v>
      </c>
      <c r="D82">
        <v>1</v>
      </c>
      <c r="E82">
        <v>2</v>
      </c>
      <c r="F82" s="7">
        <v>42.45</v>
      </c>
      <c r="G82" s="7">
        <f t="shared" si="2"/>
        <v>84.9</v>
      </c>
    </row>
    <row r="83" spans="1:7" x14ac:dyDescent="0.25">
      <c r="A83">
        <v>10</v>
      </c>
      <c r="B83" t="s">
        <v>16</v>
      </c>
      <c r="C83" t="s">
        <v>56</v>
      </c>
      <c r="D83">
        <v>1</v>
      </c>
      <c r="E83">
        <v>1</v>
      </c>
      <c r="F83" s="7">
        <v>60.27</v>
      </c>
      <c r="G83" s="7">
        <f t="shared" si="2"/>
        <v>60.27</v>
      </c>
    </row>
    <row r="84" spans="1:7" x14ac:dyDescent="0.25">
      <c r="A84">
        <v>10</v>
      </c>
      <c r="B84" t="s">
        <v>16</v>
      </c>
      <c r="C84" t="s">
        <v>54</v>
      </c>
      <c r="D84">
        <v>1</v>
      </c>
      <c r="E84">
        <v>1</v>
      </c>
      <c r="F84" s="7">
        <v>52.5</v>
      </c>
      <c r="G84" s="7">
        <f t="shared" si="2"/>
        <v>52.5</v>
      </c>
    </row>
    <row r="85" spans="1:7" x14ac:dyDescent="0.25">
      <c r="A85">
        <v>10</v>
      </c>
      <c r="B85" t="s">
        <v>16</v>
      </c>
      <c r="C85" t="s">
        <v>8</v>
      </c>
      <c r="D85">
        <v>2</v>
      </c>
      <c r="E85">
        <v>1</v>
      </c>
      <c r="F85" s="7">
        <v>50</v>
      </c>
      <c r="G85" s="7">
        <f t="shared" si="2"/>
        <v>50</v>
      </c>
    </row>
    <row r="86" spans="1:7" x14ac:dyDescent="0.25">
      <c r="A86">
        <v>10</v>
      </c>
      <c r="B86" t="s">
        <v>16</v>
      </c>
      <c r="C86" t="s">
        <v>48</v>
      </c>
      <c r="D86">
        <v>1</v>
      </c>
      <c r="E86">
        <v>1</v>
      </c>
      <c r="F86" s="7">
        <v>70.14</v>
      </c>
      <c r="G86" s="7">
        <f t="shared" si="2"/>
        <v>70.14</v>
      </c>
    </row>
    <row r="87" spans="1:7" x14ac:dyDescent="0.25">
      <c r="A87">
        <v>11</v>
      </c>
      <c r="B87" t="s">
        <v>17</v>
      </c>
      <c r="C87" t="s">
        <v>6</v>
      </c>
      <c r="D87">
        <v>1</v>
      </c>
      <c r="E87">
        <v>1</v>
      </c>
      <c r="F87" s="7">
        <v>50</v>
      </c>
      <c r="G87" s="7">
        <f t="shared" si="2"/>
        <v>50</v>
      </c>
    </row>
    <row r="88" spans="1:7" x14ac:dyDescent="0.25">
      <c r="A88">
        <v>11</v>
      </c>
      <c r="B88" t="s">
        <v>17</v>
      </c>
      <c r="C88" t="str">
        <f>[1]Tabelle1!$F$22</f>
        <v>Schuko-Steckdose 1-fach</v>
      </c>
      <c r="D88">
        <v>1</v>
      </c>
      <c r="E88">
        <v>2</v>
      </c>
      <c r="F88" s="7">
        <f>[1]Tabelle1!$G$22</f>
        <v>26.91</v>
      </c>
      <c r="G88" s="7">
        <f t="shared" si="2"/>
        <v>53.82</v>
      </c>
    </row>
    <row r="89" spans="1:7" x14ac:dyDescent="0.25">
      <c r="A89">
        <v>11</v>
      </c>
      <c r="B89" t="s">
        <v>17</v>
      </c>
      <c r="C89" t="s">
        <v>50</v>
      </c>
      <c r="D89">
        <v>1</v>
      </c>
      <c r="E89">
        <v>1</v>
      </c>
      <c r="F89" s="7">
        <v>67.33</v>
      </c>
      <c r="G89" s="7">
        <f t="shared" si="2"/>
        <v>67.33</v>
      </c>
    </row>
    <row r="90" spans="1:7" x14ac:dyDescent="0.25">
      <c r="A90">
        <v>11</v>
      </c>
      <c r="B90" t="s">
        <v>17</v>
      </c>
      <c r="C90" t="s">
        <v>8</v>
      </c>
      <c r="D90">
        <v>1</v>
      </c>
      <c r="E90">
        <v>1</v>
      </c>
      <c r="F90" s="7">
        <v>50</v>
      </c>
      <c r="G90" s="7">
        <f t="shared" si="2"/>
        <v>50</v>
      </c>
    </row>
    <row r="91" spans="1:7" x14ac:dyDescent="0.25">
      <c r="A91">
        <v>11</v>
      </c>
      <c r="B91" t="s">
        <v>17</v>
      </c>
      <c r="C91" t="s">
        <v>48</v>
      </c>
      <c r="D91">
        <v>1</v>
      </c>
      <c r="E91">
        <v>1</v>
      </c>
      <c r="F91" s="7">
        <v>70.14</v>
      </c>
      <c r="G91" s="7">
        <f t="shared" si="2"/>
        <v>70.14</v>
      </c>
    </row>
    <row r="92" spans="1:7" x14ac:dyDescent="0.25">
      <c r="A92">
        <v>12</v>
      </c>
      <c r="B92" t="s">
        <v>18</v>
      </c>
      <c r="C92" t="s">
        <v>55</v>
      </c>
      <c r="D92">
        <v>1</v>
      </c>
      <c r="E92">
        <v>1</v>
      </c>
      <c r="F92" s="7">
        <v>56.7</v>
      </c>
      <c r="G92" s="7">
        <f t="shared" si="2"/>
        <v>56.7</v>
      </c>
    </row>
    <row r="93" spans="1:7" x14ac:dyDescent="0.25">
      <c r="A93">
        <v>12</v>
      </c>
      <c r="B93" t="s">
        <v>18</v>
      </c>
      <c r="C93" t="s">
        <v>43</v>
      </c>
      <c r="D93">
        <v>1</v>
      </c>
      <c r="E93">
        <v>1</v>
      </c>
      <c r="F93" s="7">
        <v>50</v>
      </c>
      <c r="G93" s="7">
        <f t="shared" si="2"/>
        <v>50</v>
      </c>
    </row>
    <row r="94" spans="1:7" x14ac:dyDescent="0.25">
      <c r="A94">
        <v>12</v>
      </c>
      <c r="B94" t="s">
        <v>18</v>
      </c>
      <c r="C94" t="s">
        <v>49</v>
      </c>
      <c r="D94">
        <v>1</v>
      </c>
      <c r="E94">
        <v>1</v>
      </c>
      <c r="F94" s="7">
        <v>117.33</v>
      </c>
      <c r="G94" s="7">
        <f t="shared" si="2"/>
        <v>117.33</v>
      </c>
    </row>
    <row r="95" spans="1:7" x14ac:dyDescent="0.25">
      <c r="A95">
        <v>12</v>
      </c>
      <c r="B95" t="s">
        <v>18</v>
      </c>
      <c r="C95" t="s">
        <v>5</v>
      </c>
      <c r="D95">
        <v>1</v>
      </c>
      <c r="E95">
        <v>1</v>
      </c>
      <c r="F95" s="7">
        <v>60</v>
      </c>
      <c r="G95" s="7">
        <f t="shared" si="2"/>
        <v>60</v>
      </c>
    </row>
    <row r="96" spans="1:7" x14ac:dyDescent="0.25">
      <c r="A96">
        <v>12</v>
      </c>
      <c r="B96" t="s">
        <v>18</v>
      </c>
      <c r="C96" t="s">
        <v>6</v>
      </c>
      <c r="D96">
        <v>1</v>
      </c>
      <c r="E96">
        <v>1</v>
      </c>
      <c r="F96" s="7">
        <v>50</v>
      </c>
      <c r="G96" s="7">
        <f t="shared" si="2"/>
        <v>50</v>
      </c>
    </row>
    <row r="97" spans="1:7" x14ac:dyDescent="0.25">
      <c r="A97">
        <v>12</v>
      </c>
      <c r="B97" t="s">
        <v>18</v>
      </c>
      <c r="C97" t="s">
        <v>53</v>
      </c>
      <c r="D97">
        <v>1</v>
      </c>
      <c r="E97">
        <v>2</v>
      </c>
      <c r="F97" s="7">
        <v>42.45</v>
      </c>
      <c r="G97" s="7">
        <f t="shared" si="2"/>
        <v>84.9</v>
      </c>
    </row>
    <row r="98" spans="1:7" x14ac:dyDescent="0.25">
      <c r="A98">
        <v>12</v>
      </c>
      <c r="B98" t="s">
        <v>18</v>
      </c>
      <c r="C98" t="s">
        <v>56</v>
      </c>
      <c r="D98">
        <v>1</v>
      </c>
      <c r="E98">
        <v>1</v>
      </c>
      <c r="F98" s="7">
        <v>60.27</v>
      </c>
      <c r="G98" s="7">
        <f t="shared" si="2"/>
        <v>60.27</v>
      </c>
    </row>
    <row r="99" spans="1:7" x14ac:dyDescent="0.25">
      <c r="A99">
        <v>12</v>
      </c>
      <c r="B99" t="s">
        <v>18</v>
      </c>
      <c r="C99" t="s">
        <v>54</v>
      </c>
      <c r="D99">
        <v>1</v>
      </c>
      <c r="E99">
        <v>1</v>
      </c>
      <c r="F99" s="7">
        <v>52.5</v>
      </c>
      <c r="G99" s="7">
        <f t="shared" si="2"/>
        <v>52.5</v>
      </c>
    </row>
    <row r="100" spans="1:7" x14ac:dyDescent="0.25">
      <c r="A100">
        <v>12</v>
      </c>
      <c r="B100" t="s">
        <v>18</v>
      </c>
      <c r="C100" t="s">
        <v>91</v>
      </c>
      <c r="D100">
        <v>1</v>
      </c>
      <c r="E100">
        <v>1</v>
      </c>
      <c r="F100" s="7">
        <v>50</v>
      </c>
      <c r="G100" s="7">
        <f t="shared" si="2"/>
        <v>50</v>
      </c>
    </row>
    <row r="101" spans="1:7" x14ac:dyDescent="0.25">
      <c r="A101">
        <v>12</v>
      </c>
      <c r="B101" t="s">
        <v>18</v>
      </c>
      <c r="C101" t="s">
        <v>8</v>
      </c>
      <c r="D101">
        <v>1</v>
      </c>
      <c r="E101">
        <v>1</v>
      </c>
      <c r="F101" s="7">
        <v>50</v>
      </c>
      <c r="G101" s="7">
        <f t="shared" si="2"/>
        <v>50</v>
      </c>
    </row>
    <row r="102" spans="1:7" x14ac:dyDescent="0.25">
      <c r="A102">
        <v>12</v>
      </c>
      <c r="B102" t="s">
        <v>18</v>
      </c>
      <c r="C102" t="s">
        <v>48</v>
      </c>
      <c r="D102">
        <v>1</v>
      </c>
      <c r="E102">
        <v>0</v>
      </c>
      <c r="F102" s="7">
        <v>70.14</v>
      </c>
      <c r="G102" s="7">
        <f t="shared" si="2"/>
        <v>0</v>
      </c>
    </row>
    <row r="103" spans="1:7" x14ac:dyDescent="0.25">
      <c r="A103">
        <v>13</v>
      </c>
      <c r="B103" t="s">
        <v>25</v>
      </c>
      <c r="C103" t="s">
        <v>26</v>
      </c>
      <c r="D103">
        <v>1</v>
      </c>
      <c r="E103">
        <v>1</v>
      </c>
      <c r="F103" s="7">
        <v>209.44</v>
      </c>
      <c r="G103" s="7">
        <f t="shared" ref="G103:G110" si="3">E103*F103</f>
        <v>209.44</v>
      </c>
    </row>
    <row r="104" spans="1:7" x14ac:dyDescent="0.25">
      <c r="A104">
        <v>13</v>
      </c>
      <c r="B104" t="s">
        <v>25</v>
      </c>
      <c r="C104" t="str">
        <f>[1]Tabelle1!$F$22</f>
        <v>Schuko-Steckdose 1-fach</v>
      </c>
      <c r="D104">
        <v>1</v>
      </c>
      <c r="E104">
        <v>1</v>
      </c>
      <c r="F104" s="7">
        <v>26.91</v>
      </c>
      <c r="G104" s="7">
        <f t="shared" si="3"/>
        <v>26.91</v>
      </c>
    </row>
    <row r="105" spans="1:7" x14ac:dyDescent="0.25">
      <c r="A105">
        <v>14</v>
      </c>
      <c r="B105" t="s">
        <v>19</v>
      </c>
      <c r="C105" t="s">
        <v>6</v>
      </c>
      <c r="D105">
        <v>1</v>
      </c>
      <c r="E105">
        <v>1</v>
      </c>
      <c r="F105" s="7">
        <v>50</v>
      </c>
      <c r="G105" s="7">
        <f t="shared" si="3"/>
        <v>50</v>
      </c>
    </row>
    <row r="106" spans="1:7" x14ac:dyDescent="0.25">
      <c r="A106">
        <v>14</v>
      </c>
      <c r="B106" t="s">
        <v>19</v>
      </c>
      <c r="C106" t="str">
        <f>[1]Tabelle1!$F$22</f>
        <v>Schuko-Steckdose 1-fach</v>
      </c>
      <c r="D106">
        <v>1</v>
      </c>
      <c r="E106">
        <v>4</v>
      </c>
      <c r="F106" s="7">
        <f>[1]Tabelle1!$G$22</f>
        <v>26.91</v>
      </c>
      <c r="G106" s="7">
        <f t="shared" si="3"/>
        <v>107.64</v>
      </c>
    </row>
    <row r="107" spans="1:7" x14ac:dyDescent="0.25">
      <c r="A107">
        <v>14</v>
      </c>
      <c r="B107" t="s">
        <v>19</v>
      </c>
      <c r="C107" t="s">
        <v>50</v>
      </c>
      <c r="D107">
        <v>1</v>
      </c>
      <c r="E107">
        <v>1</v>
      </c>
      <c r="F107" s="7">
        <v>67.33</v>
      </c>
      <c r="G107" s="7">
        <f t="shared" si="3"/>
        <v>67.33</v>
      </c>
    </row>
    <row r="108" spans="1:7" x14ac:dyDescent="0.25">
      <c r="A108">
        <v>14</v>
      </c>
      <c r="B108" t="s">
        <v>19</v>
      </c>
      <c r="C108" t="s">
        <v>42</v>
      </c>
      <c r="D108">
        <v>2</v>
      </c>
      <c r="E108">
        <v>1</v>
      </c>
      <c r="F108" s="7">
        <v>0</v>
      </c>
      <c r="G108" s="7">
        <f t="shared" si="3"/>
        <v>0</v>
      </c>
    </row>
    <row r="109" spans="1:7" x14ac:dyDescent="0.25">
      <c r="A109">
        <v>14</v>
      </c>
      <c r="B109" t="s">
        <v>19</v>
      </c>
      <c r="C109" t="s">
        <v>5</v>
      </c>
      <c r="D109">
        <v>1</v>
      </c>
      <c r="E109">
        <v>1</v>
      </c>
      <c r="F109" s="7">
        <v>60</v>
      </c>
      <c r="G109" s="7">
        <f t="shared" si="3"/>
        <v>60</v>
      </c>
    </row>
    <row r="110" spans="1:7" x14ac:dyDescent="0.25">
      <c r="A110">
        <v>14</v>
      </c>
      <c r="B110" t="s">
        <v>19</v>
      </c>
      <c r="C110" t="s">
        <v>8</v>
      </c>
      <c r="D110">
        <v>1</v>
      </c>
      <c r="E110">
        <v>1</v>
      </c>
      <c r="F110" s="7">
        <v>50</v>
      </c>
      <c r="G110" s="7">
        <f t="shared" si="3"/>
        <v>50</v>
      </c>
    </row>
    <row r="113" spans="2:7" ht="15.75" x14ac:dyDescent="0.25">
      <c r="B113" s="2" t="s">
        <v>20</v>
      </c>
      <c r="C113" s="2"/>
      <c r="D113" s="2"/>
      <c r="E113" s="2"/>
      <c r="F113" s="8"/>
      <c r="G113" s="8">
        <f>SUM(G11:G110)</f>
        <v>7557.3399999999974</v>
      </c>
    </row>
  </sheetData>
  <sortState ref="A2:G104">
    <sortCondition ref="A2:A104"/>
    <sortCondition ref="C2:C104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1"/>
  <sheetViews>
    <sheetView workbookViewId="0">
      <selection activeCell="A7" sqref="A7"/>
    </sheetView>
  </sheetViews>
  <sheetFormatPr baseColWidth="10" defaultRowHeight="15" x14ac:dyDescent="0.25"/>
  <cols>
    <col min="1" max="1" width="54.5703125" bestFit="1" customWidth="1"/>
    <col min="2" max="2" width="20.28515625" customWidth="1"/>
    <col min="3" max="6" width="11.42578125" customWidth="1"/>
  </cols>
  <sheetData>
    <row r="3" spans="1:2" x14ac:dyDescent="0.25">
      <c r="A3" s="3" t="s">
        <v>36</v>
      </c>
      <c r="B3" t="s">
        <v>37</v>
      </c>
    </row>
    <row r="4" spans="1:2" x14ac:dyDescent="0.25">
      <c r="A4" s="4" t="s">
        <v>26</v>
      </c>
      <c r="B4" s="5">
        <v>3</v>
      </c>
    </row>
    <row r="5" spans="1:2" x14ac:dyDescent="0.25">
      <c r="A5" s="4" t="s">
        <v>4</v>
      </c>
      <c r="B5" s="5">
        <v>1</v>
      </c>
    </row>
    <row r="6" spans="1:2" x14ac:dyDescent="0.25">
      <c r="A6" s="4" t="s">
        <v>5</v>
      </c>
      <c r="B6" s="5">
        <v>15</v>
      </c>
    </row>
    <row r="7" spans="1:2" x14ac:dyDescent="0.25">
      <c r="A7" s="4" t="s">
        <v>6</v>
      </c>
      <c r="B7" s="5">
        <v>9</v>
      </c>
    </row>
    <row r="8" spans="1:2" x14ac:dyDescent="0.25">
      <c r="A8" s="4" t="s">
        <v>7</v>
      </c>
      <c r="B8" s="5">
        <v>2</v>
      </c>
    </row>
    <row r="9" spans="1:2" x14ac:dyDescent="0.25">
      <c r="A9" s="4" t="s">
        <v>8</v>
      </c>
      <c r="B9" s="5">
        <v>11</v>
      </c>
    </row>
    <row r="10" spans="1:2" x14ac:dyDescent="0.25">
      <c r="A10" s="4" t="s">
        <v>38</v>
      </c>
      <c r="B10" s="5">
        <v>1</v>
      </c>
    </row>
    <row r="11" spans="1:2" x14ac:dyDescent="0.25">
      <c r="A11" s="4" t="s">
        <v>44</v>
      </c>
      <c r="B11" s="5">
        <v>0</v>
      </c>
    </row>
    <row r="12" spans="1:2" x14ac:dyDescent="0.25">
      <c r="A12" s="4" t="s">
        <v>43</v>
      </c>
      <c r="B12" s="5">
        <v>1</v>
      </c>
    </row>
    <row r="13" spans="1:2" x14ac:dyDescent="0.25">
      <c r="A13" s="4" t="s">
        <v>39</v>
      </c>
      <c r="B13" s="5">
        <v>1</v>
      </c>
    </row>
    <row r="14" spans="1:2" x14ac:dyDescent="0.25">
      <c r="A14" s="4" t="s">
        <v>40</v>
      </c>
      <c r="B14" s="5">
        <v>1</v>
      </c>
    </row>
    <row r="15" spans="1:2" x14ac:dyDescent="0.25">
      <c r="A15" s="4" t="s">
        <v>41</v>
      </c>
      <c r="B15" s="5">
        <v>14</v>
      </c>
    </row>
    <row r="16" spans="1:2" x14ac:dyDescent="0.25">
      <c r="A16" s="4" t="s">
        <v>45</v>
      </c>
      <c r="B16" s="5">
        <v>1</v>
      </c>
    </row>
    <row r="17" spans="1:2" x14ac:dyDescent="0.25">
      <c r="A17" s="4" t="s">
        <v>47</v>
      </c>
      <c r="B17" s="5">
        <v>1</v>
      </c>
    </row>
    <row r="18" spans="1:2" x14ac:dyDescent="0.25">
      <c r="A18" s="4" t="s">
        <v>51</v>
      </c>
      <c r="B18" s="5">
        <v>3</v>
      </c>
    </row>
    <row r="19" spans="1:2" x14ac:dyDescent="0.25">
      <c r="A19" s="4" t="s">
        <v>50</v>
      </c>
      <c r="B19" s="5">
        <v>2</v>
      </c>
    </row>
    <row r="20" spans="1:2" x14ac:dyDescent="0.25">
      <c r="A20" s="4" t="s">
        <v>48</v>
      </c>
      <c r="B20" s="5">
        <v>9</v>
      </c>
    </row>
    <row r="21" spans="1:2" x14ac:dyDescent="0.25">
      <c r="A21" s="4" t="s">
        <v>49</v>
      </c>
      <c r="B21" s="5">
        <v>3</v>
      </c>
    </row>
    <row r="22" spans="1:2" x14ac:dyDescent="0.25">
      <c r="A22" s="4" t="s">
        <v>42</v>
      </c>
      <c r="B22" s="5">
        <v>1</v>
      </c>
    </row>
    <row r="23" spans="1:2" x14ac:dyDescent="0.25">
      <c r="A23" s="4" t="s">
        <v>52</v>
      </c>
      <c r="B23" s="5">
        <v>31</v>
      </c>
    </row>
    <row r="24" spans="1:2" x14ac:dyDescent="0.25">
      <c r="A24" s="4" t="s">
        <v>53</v>
      </c>
      <c r="B24" s="5">
        <v>14</v>
      </c>
    </row>
    <row r="25" spans="1:2" x14ac:dyDescent="0.25">
      <c r="A25" s="4" t="s">
        <v>54</v>
      </c>
      <c r="B25" s="5">
        <v>6</v>
      </c>
    </row>
    <row r="26" spans="1:2" x14ac:dyDescent="0.25">
      <c r="A26" s="4" t="s">
        <v>55</v>
      </c>
      <c r="B26" s="5">
        <v>8</v>
      </c>
    </row>
    <row r="27" spans="1:2" x14ac:dyDescent="0.25">
      <c r="A27" s="4" t="s">
        <v>56</v>
      </c>
      <c r="B27" s="5">
        <v>9</v>
      </c>
    </row>
    <row r="28" spans="1:2" x14ac:dyDescent="0.25">
      <c r="A28" s="4" t="s">
        <v>57</v>
      </c>
      <c r="B28" s="5">
        <v>3</v>
      </c>
    </row>
    <row r="29" spans="1:2" x14ac:dyDescent="0.25">
      <c r="A29" s="4" t="s">
        <v>58</v>
      </c>
      <c r="B29" s="5">
        <v>2</v>
      </c>
    </row>
    <row r="30" spans="1:2" x14ac:dyDescent="0.25">
      <c r="A30" s="4" t="s">
        <v>91</v>
      </c>
      <c r="B30" s="5">
        <v>6</v>
      </c>
    </row>
    <row r="31" spans="1:2" x14ac:dyDescent="0.25">
      <c r="A31" s="4" t="s">
        <v>35</v>
      </c>
      <c r="B31" s="5">
        <v>158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workbookViewId="0">
      <selection activeCell="A40" sqref="A40"/>
    </sheetView>
  </sheetViews>
  <sheetFormatPr baseColWidth="10" defaultRowHeight="15" outlineLevelRow="2" x14ac:dyDescent="0.25"/>
  <cols>
    <col min="1" max="1" width="25.85546875" bestFit="1" customWidth="1"/>
  </cols>
  <sheetData>
    <row r="1" spans="1:2" x14ac:dyDescent="0.25">
      <c r="A1" s="1" t="s">
        <v>0</v>
      </c>
      <c r="B1" s="1" t="s">
        <v>1</v>
      </c>
    </row>
    <row r="2" spans="1:2" hidden="1" outlineLevel="2" x14ac:dyDescent="0.25">
      <c r="A2" t="s">
        <v>26</v>
      </c>
    </row>
    <row r="3" spans="1:2" outlineLevel="1" collapsed="1" x14ac:dyDescent="0.25">
      <c r="A3" s="1" t="s">
        <v>28</v>
      </c>
      <c r="B3">
        <f>SUBTOTAL(9,B2:B2)</f>
        <v>0</v>
      </c>
    </row>
    <row r="4" spans="1:2" hidden="1" outlineLevel="2" x14ac:dyDescent="0.25">
      <c r="A4" t="s">
        <v>27</v>
      </c>
    </row>
    <row r="5" spans="1:2" hidden="1" outlineLevel="2" x14ac:dyDescent="0.25">
      <c r="A5" t="s">
        <v>27</v>
      </c>
    </row>
    <row r="6" spans="1:2" hidden="1" outlineLevel="2" x14ac:dyDescent="0.25">
      <c r="A6" t="s">
        <v>27</v>
      </c>
    </row>
    <row r="7" spans="1:2" outlineLevel="1" collapsed="1" x14ac:dyDescent="0.25">
      <c r="A7" s="1" t="s">
        <v>29</v>
      </c>
      <c r="B7">
        <f>SUBTOTAL(9,B4:B6)</f>
        <v>0</v>
      </c>
    </row>
    <row r="8" spans="1:2" hidden="1" outlineLevel="2" x14ac:dyDescent="0.25">
      <c r="A8" t="s">
        <v>4</v>
      </c>
      <c r="B8">
        <v>1</v>
      </c>
    </row>
    <row r="9" spans="1:2" outlineLevel="1" collapsed="1" x14ac:dyDescent="0.25">
      <c r="A9" s="1" t="s">
        <v>33</v>
      </c>
      <c r="B9">
        <f>SUBTOTAL(9,B8:B8)</f>
        <v>1</v>
      </c>
    </row>
    <row r="10" spans="1:2" outlineLevel="2" x14ac:dyDescent="0.25">
      <c r="A10" t="s">
        <v>5</v>
      </c>
      <c r="B10">
        <v>1</v>
      </c>
    </row>
    <row r="11" spans="1:2" outlineLevel="2" x14ac:dyDescent="0.25">
      <c r="A11" t="s">
        <v>5</v>
      </c>
      <c r="B11">
        <v>3</v>
      </c>
    </row>
    <row r="12" spans="1:2" outlineLevel="2" x14ac:dyDescent="0.25">
      <c r="A12" t="s">
        <v>5</v>
      </c>
      <c r="B12">
        <v>3</v>
      </c>
    </row>
    <row r="13" spans="1:2" outlineLevel="2" x14ac:dyDescent="0.25">
      <c r="A13" t="s">
        <v>5</v>
      </c>
      <c r="B13">
        <v>1</v>
      </c>
    </row>
    <row r="14" spans="1:2" outlineLevel="2" x14ac:dyDescent="0.25">
      <c r="A14" t="s">
        <v>5</v>
      </c>
      <c r="B14">
        <v>2</v>
      </c>
    </row>
    <row r="15" spans="1:2" outlineLevel="2" x14ac:dyDescent="0.25">
      <c r="A15" t="s">
        <v>5</v>
      </c>
      <c r="B15">
        <v>2</v>
      </c>
    </row>
    <row r="16" spans="1:2" outlineLevel="2" x14ac:dyDescent="0.25">
      <c r="A16" t="s">
        <v>5</v>
      </c>
      <c r="B16">
        <v>1</v>
      </c>
    </row>
    <row r="17" spans="1:2" outlineLevel="1" x14ac:dyDescent="0.25">
      <c r="A17" s="1" t="s">
        <v>30</v>
      </c>
      <c r="B17">
        <f>SUBTOTAL(9,B10:B16)</f>
        <v>13</v>
      </c>
    </row>
    <row r="18" spans="1:2" hidden="1" outlineLevel="2" x14ac:dyDescent="0.25">
      <c r="A18" t="s">
        <v>6</v>
      </c>
      <c r="B18">
        <v>1</v>
      </c>
    </row>
    <row r="19" spans="1:2" hidden="1" outlineLevel="2" x14ac:dyDescent="0.25">
      <c r="A19" t="s">
        <v>6</v>
      </c>
      <c r="B19">
        <v>1</v>
      </c>
    </row>
    <row r="20" spans="1:2" hidden="1" outlineLevel="2" x14ac:dyDescent="0.25">
      <c r="A20" t="s">
        <v>6</v>
      </c>
      <c r="B20">
        <v>1</v>
      </c>
    </row>
    <row r="21" spans="1:2" hidden="1" outlineLevel="2" x14ac:dyDescent="0.25">
      <c r="A21" t="s">
        <v>6</v>
      </c>
      <c r="B21">
        <v>1</v>
      </c>
    </row>
    <row r="22" spans="1:2" hidden="1" outlineLevel="2" x14ac:dyDescent="0.25">
      <c r="A22" t="s">
        <v>6</v>
      </c>
      <c r="B22">
        <v>1</v>
      </c>
    </row>
    <row r="23" spans="1:2" hidden="1" outlineLevel="2" x14ac:dyDescent="0.25">
      <c r="A23" t="s">
        <v>6</v>
      </c>
      <c r="B23">
        <v>1</v>
      </c>
    </row>
    <row r="24" spans="1:2" hidden="1" outlineLevel="2" x14ac:dyDescent="0.25">
      <c r="A24" t="s">
        <v>6</v>
      </c>
      <c r="B24">
        <v>1</v>
      </c>
    </row>
    <row r="25" spans="1:2" hidden="1" outlineLevel="2" x14ac:dyDescent="0.25">
      <c r="A25" t="s">
        <v>6</v>
      </c>
      <c r="B25">
        <v>1</v>
      </c>
    </row>
    <row r="26" spans="1:2" hidden="1" outlineLevel="2" x14ac:dyDescent="0.25">
      <c r="A26" t="s">
        <v>6</v>
      </c>
      <c r="B26">
        <v>1</v>
      </c>
    </row>
    <row r="27" spans="1:2" outlineLevel="1" collapsed="1" x14ac:dyDescent="0.25">
      <c r="A27" s="1" t="s">
        <v>31</v>
      </c>
      <c r="B27">
        <f>SUBTOTAL(9,B18:B26)</f>
        <v>9</v>
      </c>
    </row>
    <row r="28" spans="1:2" hidden="1" outlineLevel="2" x14ac:dyDescent="0.25">
      <c r="A28" t="s">
        <v>7</v>
      </c>
      <c r="B28">
        <v>1</v>
      </c>
    </row>
    <row r="29" spans="1:2" outlineLevel="1" collapsed="1" x14ac:dyDescent="0.25">
      <c r="A29" s="1" t="s">
        <v>34</v>
      </c>
      <c r="B29">
        <f>SUBTOTAL(9,B28:B28)</f>
        <v>1</v>
      </c>
    </row>
    <row r="30" spans="1:2" hidden="1" outlineLevel="2" x14ac:dyDescent="0.25">
      <c r="A30" t="s">
        <v>8</v>
      </c>
      <c r="B30">
        <v>1</v>
      </c>
    </row>
    <row r="31" spans="1:2" hidden="1" outlineLevel="2" x14ac:dyDescent="0.25">
      <c r="A31" t="s">
        <v>8</v>
      </c>
      <c r="B31">
        <v>1</v>
      </c>
    </row>
    <row r="32" spans="1:2" hidden="1" outlineLevel="2" x14ac:dyDescent="0.25">
      <c r="A32" t="s">
        <v>8</v>
      </c>
      <c r="B32">
        <v>1</v>
      </c>
    </row>
    <row r="33" spans="1:2" hidden="1" outlineLevel="2" x14ac:dyDescent="0.25">
      <c r="A33" t="s">
        <v>8</v>
      </c>
      <c r="B33">
        <v>1</v>
      </c>
    </row>
    <row r="34" spans="1:2" hidden="1" outlineLevel="2" x14ac:dyDescent="0.25">
      <c r="A34" t="s">
        <v>8</v>
      </c>
      <c r="B34">
        <v>1</v>
      </c>
    </row>
    <row r="35" spans="1:2" hidden="1" outlineLevel="2" x14ac:dyDescent="0.25">
      <c r="A35" t="s">
        <v>8</v>
      </c>
      <c r="B35">
        <v>1</v>
      </c>
    </row>
    <row r="36" spans="1:2" hidden="1" outlineLevel="2" x14ac:dyDescent="0.25">
      <c r="A36" t="s">
        <v>8</v>
      </c>
      <c r="B36">
        <v>1</v>
      </c>
    </row>
    <row r="37" spans="1:2" hidden="1" outlineLevel="2" x14ac:dyDescent="0.25">
      <c r="A37" t="s">
        <v>8</v>
      </c>
      <c r="B37">
        <v>1</v>
      </c>
    </row>
    <row r="38" spans="1:2" hidden="1" outlineLevel="2" x14ac:dyDescent="0.25">
      <c r="A38" t="s">
        <v>8</v>
      </c>
      <c r="B38">
        <v>1</v>
      </c>
    </row>
    <row r="39" spans="1:2" outlineLevel="1" collapsed="1" x14ac:dyDescent="0.25">
      <c r="A39" s="1" t="s">
        <v>32</v>
      </c>
      <c r="B39">
        <f>SUBTOTAL(9,B30:B38)</f>
        <v>9</v>
      </c>
    </row>
    <row r="40" spans="1:2" x14ac:dyDescent="0.25">
      <c r="A40" s="1" t="s">
        <v>35</v>
      </c>
      <c r="B40">
        <f>SUBTOTAL(9,B2:B38)</f>
        <v>33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B21" sqref="B21"/>
    </sheetView>
  </sheetViews>
  <sheetFormatPr baseColWidth="10" defaultRowHeight="15" x14ac:dyDescent="0.25"/>
  <cols>
    <col min="1" max="1" width="37" customWidth="1"/>
    <col min="2" max="2" width="9.140625" customWidth="1"/>
    <col min="9" max="9" width="14.140625" bestFit="1" customWidth="1"/>
  </cols>
  <sheetData>
    <row r="1" spans="1:12" x14ac:dyDescent="0.25">
      <c r="B1" t="s">
        <v>73</v>
      </c>
      <c r="C1" t="s">
        <v>65</v>
      </c>
      <c r="D1">
        <v>103029</v>
      </c>
      <c r="E1" t="s">
        <v>66</v>
      </c>
      <c r="F1" t="s">
        <v>76</v>
      </c>
      <c r="G1">
        <v>142237</v>
      </c>
      <c r="H1">
        <v>103038</v>
      </c>
      <c r="I1" t="s">
        <v>74</v>
      </c>
      <c r="J1" t="s">
        <v>75</v>
      </c>
      <c r="K1" t="s">
        <v>87</v>
      </c>
    </row>
    <row r="2" spans="1:12" x14ac:dyDescent="0.25">
      <c r="A2" t="s">
        <v>70</v>
      </c>
      <c r="B2">
        <v>3</v>
      </c>
      <c r="C2">
        <v>0</v>
      </c>
      <c r="D2">
        <v>0</v>
      </c>
      <c r="E2">
        <v>0</v>
      </c>
      <c r="F2">
        <v>1</v>
      </c>
      <c r="G2">
        <v>0</v>
      </c>
      <c r="H2">
        <v>0</v>
      </c>
      <c r="I2" s="7">
        <f>D2*$B$15+E2*$B$16+F2*$B$17+G2*$B$18+H2*$B$20</f>
        <v>60</v>
      </c>
      <c r="J2" s="7">
        <f>B2*I2</f>
        <v>180</v>
      </c>
      <c r="K2" s="7">
        <f>D2*$C$15+E2*$B$16+F2*$B$17+G2*$C$18+H2*$C$20</f>
        <v>60</v>
      </c>
      <c r="L2" s="7">
        <f>B2*K2</f>
        <v>180</v>
      </c>
    </row>
    <row r="3" spans="1:12" x14ac:dyDescent="0.25">
      <c r="A3" t="s">
        <v>67</v>
      </c>
      <c r="B3">
        <v>2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 s="7">
        <f t="shared" ref="I3:I11" si="0">D3*$B$15+E3*$B$16+F3*$B$17+G3*$B$18+H3*$B$20</f>
        <v>45.99</v>
      </c>
      <c r="J3" s="7">
        <f t="shared" ref="J3:J7" si="1">B3*I3</f>
        <v>91.98</v>
      </c>
      <c r="K3" s="7">
        <f t="shared" ref="K3:K11" si="2">D3*$C$15+E3*$B$16+F3*$B$17+G3*$C$18+H3*$C$20</f>
        <v>34.950000000000003</v>
      </c>
      <c r="L3" s="7">
        <f t="shared" ref="L3:L11" si="3">B3*K3</f>
        <v>69.900000000000006</v>
      </c>
    </row>
    <row r="4" spans="1:12" x14ac:dyDescent="0.25">
      <c r="A4" t="s">
        <v>68</v>
      </c>
      <c r="B4">
        <v>0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 s="7">
        <f t="shared" si="0"/>
        <v>90.990000000000009</v>
      </c>
      <c r="J4" s="7">
        <f t="shared" si="1"/>
        <v>0</v>
      </c>
      <c r="K4" s="7">
        <f t="shared" si="2"/>
        <v>79.95</v>
      </c>
      <c r="L4" s="7">
        <f t="shared" si="3"/>
        <v>0</v>
      </c>
    </row>
    <row r="5" spans="1:12" x14ac:dyDescent="0.25">
      <c r="A5" t="s">
        <v>69</v>
      </c>
      <c r="B5">
        <v>0</v>
      </c>
      <c r="C5">
        <v>2</v>
      </c>
      <c r="D5">
        <v>1</v>
      </c>
      <c r="E5">
        <v>2</v>
      </c>
      <c r="F5">
        <v>0</v>
      </c>
      <c r="G5">
        <v>0</v>
      </c>
      <c r="H5">
        <v>0</v>
      </c>
      <c r="I5" s="7">
        <f t="shared" si="0"/>
        <v>135.99</v>
      </c>
      <c r="J5" s="7">
        <f t="shared" si="1"/>
        <v>0</v>
      </c>
      <c r="K5" s="7">
        <f t="shared" si="2"/>
        <v>124.95</v>
      </c>
      <c r="L5" s="7">
        <f t="shared" si="3"/>
        <v>0</v>
      </c>
    </row>
    <row r="6" spans="1:12" x14ac:dyDescent="0.25">
      <c r="A6" t="s">
        <v>71</v>
      </c>
      <c r="B6">
        <v>5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 s="7">
        <f t="shared" si="0"/>
        <v>45.99</v>
      </c>
      <c r="J6" s="7">
        <f t="shared" si="1"/>
        <v>229.95000000000002</v>
      </c>
      <c r="K6" s="7">
        <f t="shared" si="2"/>
        <v>34.950000000000003</v>
      </c>
      <c r="L6" s="7">
        <f t="shared" si="3"/>
        <v>174.75</v>
      </c>
    </row>
    <row r="7" spans="1:12" x14ac:dyDescent="0.25">
      <c r="A7" t="s">
        <v>72</v>
      </c>
      <c r="B7">
        <v>2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 s="7">
        <f t="shared" si="0"/>
        <v>45.99</v>
      </c>
      <c r="J7" s="7">
        <f t="shared" si="1"/>
        <v>91.98</v>
      </c>
      <c r="K7" s="7">
        <f t="shared" si="2"/>
        <v>34.950000000000003</v>
      </c>
      <c r="L7" s="7">
        <f t="shared" si="3"/>
        <v>69.900000000000006</v>
      </c>
    </row>
    <row r="8" spans="1:12" x14ac:dyDescent="0.25">
      <c r="A8" t="s">
        <v>80</v>
      </c>
      <c r="B8">
        <v>8</v>
      </c>
      <c r="C8">
        <v>0</v>
      </c>
      <c r="D8">
        <v>1</v>
      </c>
      <c r="E8">
        <v>0</v>
      </c>
      <c r="F8">
        <v>0</v>
      </c>
      <c r="G8">
        <v>1</v>
      </c>
      <c r="H8">
        <v>0</v>
      </c>
      <c r="I8" s="7">
        <f t="shared" si="0"/>
        <v>85.94</v>
      </c>
      <c r="J8" s="7">
        <f t="shared" ref="J8" si="4">B8*I8</f>
        <v>687.52</v>
      </c>
      <c r="K8" s="7">
        <f t="shared" si="2"/>
        <v>61.900000000000006</v>
      </c>
      <c r="L8" s="7">
        <f t="shared" si="3"/>
        <v>495.20000000000005</v>
      </c>
    </row>
    <row r="9" spans="1:12" x14ac:dyDescent="0.25">
      <c r="A9" t="s">
        <v>81</v>
      </c>
      <c r="B9">
        <v>3</v>
      </c>
      <c r="C9">
        <v>0</v>
      </c>
      <c r="D9">
        <v>1</v>
      </c>
      <c r="E9">
        <v>0</v>
      </c>
      <c r="F9">
        <v>0</v>
      </c>
      <c r="G9">
        <v>2</v>
      </c>
      <c r="H9">
        <v>0</v>
      </c>
      <c r="I9" s="7">
        <f t="shared" si="0"/>
        <v>125.89000000000001</v>
      </c>
      <c r="J9" s="7">
        <f t="shared" ref="J9:J11" si="5">B9*I9</f>
        <v>377.67000000000007</v>
      </c>
      <c r="K9" s="7">
        <f t="shared" si="2"/>
        <v>88.85</v>
      </c>
      <c r="L9" s="7">
        <f t="shared" si="3"/>
        <v>266.54999999999995</v>
      </c>
    </row>
    <row r="10" spans="1:12" x14ac:dyDescent="0.25">
      <c r="A10" t="s">
        <v>82</v>
      </c>
      <c r="H10">
        <v>0</v>
      </c>
      <c r="I10" s="7">
        <f t="shared" si="0"/>
        <v>0</v>
      </c>
      <c r="J10" s="7">
        <f t="shared" si="5"/>
        <v>0</v>
      </c>
      <c r="K10" s="7">
        <f t="shared" si="2"/>
        <v>0</v>
      </c>
      <c r="L10" s="7">
        <f t="shared" si="3"/>
        <v>0</v>
      </c>
    </row>
    <row r="11" spans="1:12" x14ac:dyDescent="0.25">
      <c r="A11" t="s">
        <v>89</v>
      </c>
      <c r="B11">
        <v>15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 s="7">
        <f t="shared" si="0"/>
        <v>51.99</v>
      </c>
      <c r="J11" s="7">
        <f t="shared" si="5"/>
        <v>779.85</v>
      </c>
      <c r="K11" s="7">
        <f t="shared" si="2"/>
        <v>45</v>
      </c>
      <c r="L11" s="7">
        <f t="shared" si="3"/>
        <v>675</v>
      </c>
    </row>
    <row r="12" spans="1:12" x14ac:dyDescent="0.25">
      <c r="I12" s="1" t="s">
        <v>79</v>
      </c>
      <c r="J12" s="6">
        <f>SUM(J2:J11)</f>
        <v>2438.9500000000003</v>
      </c>
      <c r="L12" s="6">
        <f>SUM(L2:L11)</f>
        <v>1931.3</v>
      </c>
    </row>
    <row r="14" spans="1:12" x14ac:dyDescent="0.25">
      <c r="B14" t="s">
        <v>83</v>
      </c>
      <c r="C14" t="s">
        <v>84</v>
      </c>
    </row>
    <row r="15" spans="1:12" x14ac:dyDescent="0.25">
      <c r="A15" t="s">
        <v>86</v>
      </c>
      <c r="B15">
        <v>45.99</v>
      </c>
      <c r="C15">
        <v>34.950000000000003</v>
      </c>
    </row>
    <row r="16" spans="1:12" x14ac:dyDescent="0.25">
      <c r="A16" t="s">
        <v>78</v>
      </c>
      <c r="B16">
        <v>45</v>
      </c>
    </row>
    <row r="17" spans="1:3" x14ac:dyDescent="0.25">
      <c r="A17" t="s">
        <v>77</v>
      </c>
      <c r="B17">
        <v>60</v>
      </c>
    </row>
    <row r="18" spans="1:3" x14ac:dyDescent="0.25">
      <c r="A18" t="s">
        <v>85</v>
      </c>
      <c r="B18">
        <v>39.950000000000003</v>
      </c>
      <c r="C18">
        <v>26.95</v>
      </c>
    </row>
    <row r="19" spans="1:3" x14ac:dyDescent="0.25">
      <c r="A19" t="s">
        <v>88</v>
      </c>
      <c r="B19">
        <v>50</v>
      </c>
    </row>
    <row r="20" spans="1:3" x14ac:dyDescent="0.25">
      <c r="A20" t="s">
        <v>90</v>
      </c>
      <c r="B20">
        <v>51.99</v>
      </c>
      <c r="C20">
        <v>45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Aufstellung</vt:lpstr>
      <vt:lpstr>Pivot</vt:lpstr>
      <vt:lpstr>Tabelle2</vt:lpstr>
      <vt:lpstr>Bedarf HomeMatic</vt:lpstr>
    </vt:vector>
  </TitlesOfParts>
  <Company>Volkswagen Financial Services Aktiengesellschaft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Horn, Mathias (Extern)</dc:creator>
  <cp:lastModifiedBy>Mathias Horn</cp:lastModifiedBy>
  <dcterms:created xsi:type="dcterms:W3CDTF">2017-07-27T09:59:56Z</dcterms:created>
  <dcterms:modified xsi:type="dcterms:W3CDTF">2018-05-06T13:09:10Z</dcterms:modified>
</cp:coreProperties>
</file>