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Desktop\Caterpillar\"/>
    </mc:Choice>
  </mc:AlternateContent>
  <xr:revisionPtr revIDLastSave="0" documentId="13_ncr:1_{DC15BBEF-2B9F-405E-8775-03812CFF0291}" xr6:coauthVersionLast="47" xr6:coauthVersionMax="47" xr10:uidLastSave="{00000000-0000-0000-0000-000000000000}"/>
  <bookViews>
    <workbookView xWindow="-110" yWindow="-110" windowWidth="19420" windowHeight="10420" activeTab="3" xr2:uid="{F6D31C51-19CE-40F6-B255-489DBDF8B8B7}"/>
  </bookViews>
  <sheets>
    <sheet name="Caterpillar Method 1" sheetId="1" r:id="rId1"/>
    <sheet name="Caterpillar Method 2" sheetId="2" r:id="rId2"/>
    <sheet name="Common Size Analysis Profit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4" l="1"/>
  <c r="F18" i="4"/>
  <c r="F19" i="4"/>
  <c r="F20" i="4"/>
  <c r="F21" i="4"/>
  <c r="F22" i="4"/>
  <c r="F23" i="4"/>
  <c r="F24" i="4"/>
  <c r="F25" i="4"/>
  <c r="F26" i="4"/>
  <c r="F27" i="4"/>
  <c r="F16" i="4"/>
  <c r="E17" i="4"/>
  <c r="E18" i="4"/>
  <c r="E19" i="4"/>
  <c r="E20" i="4"/>
  <c r="E21" i="4"/>
  <c r="E22" i="4"/>
  <c r="E23" i="4"/>
  <c r="E24" i="4"/>
  <c r="E25" i="4"/>
  <c r="E26" i="4"/>
  <c r="E27" i="4"/>
  <c r="E16" i="4"/>
  <c r="D17" i="4"/>
  <c r="D18" i="4"/>
  <c r="D19" i="4"/>
  <c r="D20" i="4"/>
  <c r="D21" i="4"/>
  <c r="D22" i="4"/>
  <c r="D23" i="4"/>
  <c r="D24" i="4"/>
  <c r="D25" i="4"/>
  <c r="D26" i="4"/>
  <c r="D27" i="4"/>
  <c r="D16" i="4"/>
  <c r="C17" i="4"/>
  <c r="C18" i="4"/>
  <c r="C19" i="4"/>
  <c r="C20" i="4"/>
  <c r="C21" i="4"/>
  <c r="C22" i="4"/>
  <c r="C23" i="4"/>
  <c r="C24" i="4"/>
  <c r="C25" i="4"/>
  <c r="C26" i="4"/>
  <c r="C27" i="4"/>
  <c r="C16" i="4"/>
  <c r="B18" i="4"/>
  <c r="B19" i="4"/>
  <c r="B20" i="4"/>
  <c r="B21" i="4"/>
  <c r="B22" i="4"/>
  <c r="B23" i="4"/>
  <c r="B24" i="4"/>
  <c r="B25" i="4"/>
  <c r="B26" i="4"/>
  <c r="B27" i="4"/>
  <c r="B16" i="4"/>
  <c r="B17" i="4"/>
  <c r="I10" i="3"/>
  <c r="J10" i="3"/>
  <c r="K10" i="3"/>
  <c r="L10" i="3"/>
  <c r="H10" i="3"/>
  <c r="I8" i="3"/>
  <c r="J8" i="3"/>
  <c r="K8" i="3"/>
  <c r="L8" i="3"/>
  <c r="H8" i="3"/>
  <c r="I7" i="3"/>
  <c r="J7" i="3"/>
  <c r="K7" i="3"/>
  <c r="L7" i="3"/>
  <c r="H7" i="3"/>
  <c r="I6" i="3"/>
  <c r="J6" i="3"/>
  <c r="K6" i="3"/>
  <c r="L6" i="3"/>
  <c r="H6" i="3"/>
  <c r="I5" i="3"/>
  <c r="J5" i="3"/>
  <c r="K5" i="3"/>
  <c r="L5" i="3"/>
  <c r="H5" i="3"/>
  <c r="I4" i="3"/>
  <c r="J4" i="3"/>
  <c r="K4" i="3"/>
  <c r="L4" i="3"/>
  <c r="H4" i="3"/>
  <c r="I3" i="3"/>
  <c r="J3" i="3"/>
  <c r="K3" i="3"/>
  <c r="L3" i="3"/>
  <c r="H3" i="3"/>
  <c r="I2" i="3"/>
  <c r="J2" i="3"/>
  <c r="K2" i="3"/>
  <c r="L2" i="3"/>
  <c r="H2" i="3"/>
  <c r="L13" i="3"/>
  <c r="K13" i="3"/>
  <c r="J13" i="3"/>
  <c r="I13" i="3"/>
  <c r="H13" i="3"/>
  <c r="C18" i="2"/>
  <c r="D18" i="2"/>
  <c r="E18" i="2"/>
  <c r="F18" i="2"/>
  <c r="B18" i="2"/>
  <c r="C17" i="2"/>
  <c r="D17" i="2"/>
  <c r="E17" i="2"/>
  <c r="F17" i="2"/>
  <c r="B17" i="2"/>
  <c r="F13" i="2"/>
  <c r="E13" i="2"/>
  <c r="D13" i="2"/>
  <c r="C13" i="2"/>
  <c r="B13" i="2"/>
  <c r="D17" i="1"/>
  <c r="E17" i="1"/>
  <c r="F17" i="1"/>
  <c r="C17" i="1"/>
  <c r="B17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<sst xmlns="http://schemas.openxmlformats.org/spreadsheetml/2006/main" count="75" uniqueCount="13">
  <si>
    <t>Net Sales</t>
  </si>
  <si>
    <t>Less: Cost of goods sold</t>
  </si>
  <si>
    <t>Less: Research and development</t>
  </si>
  <si>
    <t>Less: Interest expense of Financial Products</t>
  </si>
  <si>
    <t>Less: Interest expense excluding financial products</t>
  </si>
  <si>
    <t>Other income (expense)</t>
  </si>
  <si>
    <t>Less: Provision for income taxes</t>
  </si>
  <si>
    <t>Less: Equity in profit (loss) of unconsolidated affiliated companies</t>
  </si>
  <si>
    <t>Less: Profit (loss) attributable to non-controlling interests</t>
  </si>
  <si>
    <t>Net Income</t>
  </si>
  <si>
    <t>Less: Selling, general and administrative expenses</t>
  </si>
  <si>
    <t>Method 1 Net Income</t>
  </si>
  <si>
    <t>Less: Other operating (income)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</si>
</sst>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'Caterpillar Method 1'!$A$2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'Caterpillar Method 1'!$B$1:$F$1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'Caterpillar Method 1'!$B$2:$F$2</c:f>
              <c:numCache>
                <c:formatCode>General</c:formatCode>
                <c:ptCount val="5"/>
                <c:pt idx="0">
                  <c:v>45462</c:v>
                </c:pt>
                <c:pt idx="1">
                  <c:v>54722</c:v>
                </c:pt>
                <c:pt idx="2">
                  <c:v>53800</c:v>
                </c:pt>
                <c:pt idx="3">
                  <c:v>41748</c:v>
                </c:pt>
                <c:pt idx="4">
                  <c:v>50971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4-4526-A2B1-EDA2C3FF89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5647327"/>
        <c:axId val="1925645663"/>
      </c:lineChart>
      <c:catAx>
        <c:axId val="192564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5645663"/>
        <c:crosses val="autoZero"/>
        <c:auto val="1"/>
        <c:lblAlgn val="ctr"/>
        <c:lblOffset val="100"/>
        <c:noMultiLvlLbl val="0"/>
      </c:catAx>
      <c:valAx>
        <c:axId val="19256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Net</a:t>
                </a:r>
                <a:r>
                  <a:rPr lang="en-GB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Sales  (USD millions)</a:t>
                </a:r>
                <a:endParaRPr lang="en-GB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25647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'Caterpillar Method 1'!$A$17</c:f>
              <c:strCache>
                <c:ptCount val="1"/>
                <c:pt idx="0">
                  <c:v>Method 1 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8.15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EF8-46BC-BE24-B856ED184A2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8.08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EF8-46BC-BE24-B856ED184A2B}"/>
                </c:ext>
              </c:extLst>
            </c:dLbl>
            <c:dLbl>
              <c:idx val="3"/>
              <c:layout>
                <c:manualLayout>
                  <c:x val="-3.4541776027996497E-2"/>
                  <c:y val="3.938648293963254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3.97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F8-46BC-BE24-B856ED184A2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8.61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EF8-46BC-BE24-B856ED184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'Caterpillar Method 1'!$B$16:$F$16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'Caterpillar Method 1'!$B$17:$F$17</c:f>
              <c:numCache>
                <c:formatCode>General</c:formatCode>
                <c:ptCount val="5"/>
                <c:pt idx="0">
                  <c:v>1</c:v>
                </c:pt>
                <c:pt idx="1">
                  <c:v>8.1525198938992034</c:v>
                </c:pt>
                <c:pt idx="2">
                  <c:v>8.0809018567639264</c:v>
                </c:pt>
                <c:pt idx="3">
                  <c:v>3.9761273209549071</c:v>
                </c:pt>
                <c:pt idx="4">
                  <c:v>8.6061007957559674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8-46BC-BE24-B856ED18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217119"/>
        <c:axId val="1909217535"/>
      </c:lineChart>
      <c:catAx>
        <c:axId val="190921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9217535"/>
        <c:crosses val="autoZero"/>
        <c:auto val="1"/>
        <c:lblAlgn val="ctr"/>
        <c:lblOffset val="100"/>
        <c:noMultiLvlLbl val="0"/>
      </c:catAx>
      <c:valAx>
        <c:axId val="19092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Income</a:t>
                </a:r>
                <a:r>
                  <a:rPr lang="en-GB" baseline="0"/>
                  <a:t> (Y/Y)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0921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Net Sales and Net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'Caterpillar Method 2'!$A$17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1.20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8513-4009-8676-5ED4D36400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1.18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513-4009-8676-5ED4D364003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0.92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513-4009-8676-5ED4D36400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1.12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513-4009-8676-5ED4D3640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'Caterpillar Method 2'!$B$16:$F$16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'Caterpillar Method 2'!$B$17:$F$17</c:f>
              <c:numCache>
                <c:formatCode>General</c:formatCode>
                <c:ptCount val="5"/>
                <c:pt idx="0">
                  <c:v>1</c:v>
                </c:pt>
                <c:pt idx="1">
                  <c:v>1.2036865953983547</c:v>
                </c:pt>
                <c:pt idx="2">
                  <c:v>1.1834059214288857</c:v>
                </c:pt>
                <c:pt idx="3">
                  <c:v>0.91830539791474197</c:v>
                </c:pt>
                <c:pt idx="4">
                  <c:v>1.121178126787207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3-4009-8676-5ED4D364003E}"/>
            </c:ext>
          </c:extLst>
        </c:ser>
        <c:ser>
          <c:idx val="1"/>
          <c:order val="1"/>
          <c:tx>
            <c:strRef>
              <c:f>'Caterpillar Method 2'!$A$18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4901374775851786E-2"/>
                  <c:y val="-2.31020806941719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513-4009-8676-5ED4D364003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8.15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513-4009-8676-5ED4D364003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8.08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513-4009-8676-5ED4D364003E}"/>
                </c:ext>
              </c:extLst>
            </c:dLbl>
            <c:dLbl>
              <c:idx val="3"/>
              <c:layout>
                <c:manualLayout>
                  <c:x val="-6.7985748643344265E-2"/>
                  <c:y val="-0.115636255247273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3.98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513-4009-8676-5ED4D364003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8.61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513-4009-8676-5ED4D36400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'Caterpillar Method 2'!$B$16:$F$16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'Caterpillar Method 2'!$B$18:$F$18</c:f>
              <c:numCache>
                <c:formatCode>General</c:formatCode>
                <c:ptCount val="5"/>
                <c:pt idx="0">
                  <c:v>1</c:v>
                </c:pt>
                <c:pt idx="1">
                  <c:v>8.1525198938992034</c:v>
                </c:pt>
                <c:pt idx="2">
                  <c:v>8.0809018567639264</c:v>
                </c:pt>
                <c:pt idx="3">
                  <c:v>3.9761273209549071</c:v>
                </c:pt>
                <c:pt idx="4">
                  <c:v>8.6061007957559674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3-4009-8676-5ED4D364003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5140607"/>
        <c:axId val="1925141855"/>
      </c:lineChart>
      <c:catAx>
        <c:axId val="192514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1855"/>
        <c:crosses val="autoZero"/>
        <c:auto val="1"/>
        <c:lblAlgn val="ctr"/>
        <c:lblOffset val="100"/>
        <c:noMultiLvlLbl val="0"/>
      </c:catAx>
      <c:valAx>
        <c:axId val="19251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YN / Y2017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06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>
                <a:latin typeface="Times New Roman" panose="02020603050405020304" pitchFamily="18" charset="0"/>
                <a:cs typeface="Times New Roman" panose="02020603050405020304" pitchFamily="18" charset="0"/>
              </a:rPr>
              <a:t>Profitability</a:t>
            </a:r>
            <a:r>
              <a:rPr lang="en-GB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over time</a:t>
            </a:r>
            <a:endParaRPr lang="en-GB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7171296296296296"/>
          <c:w val="0.8755579615048118"/>
          <c:h val="0.45410141440653251"/>
        </c:manualLayout>
      </c:layout>
      <c:lineChart>
        <c:grouping val="standard"/>
        <c:varyColors val="0"/>
        <c:ser>
          <c:idx val="0"/>
          <c:order val="0"/>
          <c:tx>
            <c:strRef>
              <c:f>'Common Size Analysis Profit'!$A$17</c:f>
              <c:strCache>
                <c:ptCount val="1"/>
                <c:pt idx="0">
                  <c:v>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Profit'!$B$17:$F$17</c:f>
              <c:numCache>
                <c:formatCode>0.00</c:formatCode>
                <c:ptCount val="5"/>
                <c:pt idx="0">
                  <c:v>1</c:v>
                </c:pt>
                <c:pt idx="1">
                  <c:v>1.2036865953983547</c:v>
                </c:pt>
                <c:pt idx="2">
                  <c:v>1.1834059214288857</c:v>
                </c:pt>
                <c:pt idx="3">
                  <c:v>0.91830539791474197</c:v>
                </c:pt>
                <c:pt idx="4">
                  <c:v>1.121178126787207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5-4D76-8C98-72B422C31883}"/>
            </c:ext>
          </c:extLst>
        </c:ser>
        <c:ser>
          <c:idx val="1"/>
          <c:order val="1"/>
          <c:tx>
            <c:strRef>
              <c:f>'Common Size Analysis Profit'!$A$18</c:f>
              <c:strCache>
                <c:ptCount val="1"/>
                <c:pt idx="0">
                  <c:v>Less: Cost of goods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Profit'!$B$18:$F$18</c:f>
              <c:numCache>
                <c:formatCode>0.00</c:formatCode>
                <c:ptCount val="5"/>
                <c:pt idx="0">
                  <c:v>1</c:v>
                </c:pt>
                <c:pt idx="1">
                  <c:v>1.1835252719129878</c:v>
                </c:pt>
                <c:pt idx="2">
                  <c:v>1.1717850287907869</c:v>
                </c:pt>
                <c:pt idx="3">
                  <c:v>0.93032629558541269</c:v>
                </c:pt>
                <c:pt idx="4">
                  <c:v>1.1360524632117723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5-4D76-8C98-72B422C31883}"/>
            </c:ext>
          </c:extLst>
        </c:ser>
        <c:ser>
          <c:idx val="2"/>
          <c:order val="2"/>
          <c:tx>
            <c:strRef>
              <c:f>'Common Size Analysis Profit'!$A$19</c:f>
              <c:strCache>
                <c:ptCount val="1"/>
                <c:pt idx="0">
                  <c:v>Less: Selling, general and administrative expenses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Profit'!$B$19:$F$19</c:f>
              <c:numCache>
                <c:formatCode>0.00</c:formatCode>
                <c:ptCount val="5"/>
                <c:pt idx="0">
                  <c:v>1</c:v>
                </c:pt>
                <c:pt idx="1">
                  <c:v>1.0958191638327666</c:v>
                </c:pt>
                <c:pt idx="2">
                  <c:v>1.0326065213042608</c:v>
                </c:pt>
                <c:pt idx="3">
                  <c:v>0.92858571714342864</c:v>
                </c:pt>
                <c:pt idx="4">
                  <c:v>1.0732146429285858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5-4D76-8C98-72B422C31883}"/>
            </c:ext>
          </c:extLst>
        </c:ser>
        <c:ser>
          <c:idx val="3"/>
          <c:order val="3"/>
          <c:tx>
            <c:strRef>
              <c:f>'Common Size Analysis Profit'!$A$20</c:f>
              <c:strCache>
                <c:ptCount val="1"/>
                <c:pt idx="0">
                  <c:v>Less: Research and development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Profit'!$B$20:$F$20</c:f>
              <c:numCache>
                <c:formatCode>0.00</c:formatCode>
                <c:ptCount val="5"/>
                <c:pt idx="0">
                  <c:v>1</c:v>
                </c:pt>
                <c:pt idx="1">
                  <c:v>1.004343105320304</c:v>
                </c:pt>
                <c:pt idx="2">
                  <c:v>0.91910966340933764</c:v>
                </c:pt>
                <c:pt idx="3">
                  <c:v>0.76818675352877308</c:v>
                </c:pt>
                <c:pt idx="4">
                  <c:v>0.91530944625407162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5-4D76-8C98-72B422C31883}"/>
            </c:ext>
          </c:extLst>
        </c:ser>
        <c:ser>
          <c:idx val="4"/>
          <c:order val="4"/>
          <c:tx>
            <c:strRef>
              <c:f>'Common Size Analysis Profit'!$A$21</c:f>
              <c:strCache>
                <c:ptCount val="1"/>
                <c:pt idx="0">
                  <c:v>Less: Interest expense of Financial Products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Profit'!$B$21:$F$21</c:f>
              <c:numCache>
                <c:formatCode>0.00</c:formatCode>
                <c:ptCount val="5"/>
                <c:pt idx="0">
                  <c:v>1</c:v>
                </c:pt>
                <c:pt idx="1">
                  <c:v>1.1176470588235294</c:v>
                </c:pt>
                <c:pt idx="2">
                  <c:v>1.1671826625386996</c:v>
                </c:pt>
                <c:pt idx="3">
                  <c:v>0.91176470588235292</c:v>
                </c:pt>
                <c:pt idx="4">
                  <c:v>0.70433436532507743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A5-4D76-8C98-72B422C31883}"/>
            </c:ext>
          </c:extLst>
        </c:ser>
        <c:ser>
          <c:idx val="5"/>
          <c:order val="5"/>
          <c:tx>
            <c:strRef>
              <c:f>'Common Size Analysis Profit'!$A$22</c:f>
              <c:strCache>
                <c:ptCount val="1"/>
                <c:pt idx="0">
                  <c:v>Less: Other operating (income) expenses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Profit'!$B$22:$F$22</c:f>
              <c:numCache>
                <c:formatCode>0.00</c:formatCode>
                <c:ptCount val="5"/>
                <c:pt idx="0">
                  <c:v>1</c:v>
                </c:pt>
                <c:pt idx="1">
                  <c:v>0.61286031042128608</c:v>
                </c:pt>
                <c:pt idx="2">
                  <c:v>0.5636363636363636</c:v>
                </c:pt>
                <c:pt idx="3">
                  <c:v>0.65055432372505539</c:v>
                </c:pt>
                <c:pt idx="4">
                  <c:v>0.47627494456762748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A5-4D76-8C98-72B422C31883}"/>
            </c:ext>
          </c:extLst>
        </c:ser>
        <c:ser>
          <c:idx val="6"/>
          <c:order val="6"/>
          <c:tx>
            <c:strRef>
              <c:f>'Common Size Analysis Profit'!$A$23</c:f>
              <c:strCache>
                <c:ptCount val="1"/>
                <c:pt idx="0">
                  <c:v>Less: Interest expense excluding financial products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Profit'!$B$23:$F$23</c:f>
              <c:numCache>
                <c:formatCode>0.00</c:formatCode>
                <c:ptCount val="5"/>
                <c:pt idx="0">
                  <c:v>1</c:v>
                </c:pt>
                <c:pt idx="1">
                  <c:v>0.76082862523540484</c:v>
                </c:pt>
                <c:pt idx="2">
                  <c:v>0.79284369114877584</c:v>
                </c:pt>
                <c:pt idx="3">
                  <c:v>0.967984934086629</c:v>
                </c:pt>
                <c:pt idx="4">
                  <c:v>0.91902071563088517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A5-4D76-8C98-72B422C31883}"/>
            </c:ext>
          </c:extLst>
        </c:ser>
        <c:ser>
          <c:idx val="7"/>
          <c:order val="7"/>
          <c:tx>
            <c:strRef>
              <c:f>'Common Size Analysis Profit'!$A$24</c:f>
              <c:strCache>
                <c:ptCount val="1"/>
                <c:pt idx="0">
                  <c:v>Other income (expense)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Profit'!$B$24:$F$24</c:f>
            </c:numRef>
          </c:val>
          <c:smooth val="0"/>
          <c:extLst>
            <c:ext xmlns:c16="http://schemas.microsoft.com/office/drawing/2014/chart" uri="{C3380CC4-5D6E-409C-BE32-E72D297353CC}">
              <c16:uniqueId val="{00000007-62A5-4D76-8C98-72B422C31883}"/>
            </c:ext>
          </c:extLst>
        </c:ser>
        <c:ser>
          <c:idx val="8"/>
          <c:order val="8"/>
          <c:tx>
            <c:strRef>
              <c:f>'Common Size Analysis Profit'!$A$25</c:f>
              <c:strCache>
                <c:ptCount val="1"/>
                <c:pt idx="0">
                  <c:v>Less: Provision for income taxes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'Common Size Analysis Profit'!$B$16:$F$16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'Common Size Analysis Profit'!$B$25:$F$25</c:f>
              <c:numCache>
                <c:formatCode>0.00</c:formatCode>
                <c:ptCount val="5"/>
                <c:pt idx="0">
                  <c:v>1</c:v>
                </c:pt>
                <c:pt idx="1">
                  <c:v>0.50853548966756512</c:v>
                </c:pt>
                <c:pt idx="2">
                  <c:v>0.52291105121293802</c:v>
                </c:pt>
                <c:pt idx="3">
                  <c:v>0.30128781072177296</c:v>
                </c:pt>
                <c:pt idx="4">
                  <c:v>0.52171308775082359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A5-4D76-8C98-72B422C3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983247"/>
        <c:axId val="1857978255"/>
      </c:lineChart>
      <c:catAx>
        <c:axId val="185798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7978255"/>
        <c:crosses val="autoZero"/>
        <c:auto val="1"/>
        <c:lblAlgn val="ctr"/>
        <c:lblOffset val="100"/>
        <c:noMultiLvlLbl val="0"/>
      </c:catAx>
      <c:valAx>
        <c:axId val="1857978255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YN / Y2017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798324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776421741480912"/>
          <c:w val="0.94287645374800255"/>
          <c:h val="0.15050119153141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83342</xdr:colOff>
      <xdr:row>0</xdr:row>
      <xdr:rowOff>0</xdr:rowOff>
    </xdr:from>
    <xdr:to>
      <xdr:col>14</xdr:col>
      <xdr:colOff>309561</xdr:colOff>
      <xdr:row>17</xdr:row>
      <xdr:rowOff>93662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9632E-0111-549C-159E-918F83C99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85988</xdr:colOff>
      <xdr:row>17</xdr:row>
      <xdr:rowOff>116417</xdr:rowOff>
    </xdr:from>
    <xdr:to>
      <xdr:col>14</xdr:col>
      <xdr:colOff>296332</xdr:colOff>
      <xdr:row>35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095EC0-B46B-139E-8F13-E1F7657B1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196850</xdr:colOff>
      <xdr:row>0</xdr:row>
      <xdr:rowOff>0</xdr:rowOff>
    </xdr:from>
    <xdr:to>
      <xdr:col>10</xdr:col>
      <xdr:colOff>22225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7012B-67D3-188B-015C-912D97405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13</xdr:row>
      <xdr:rowOff>135819</xdr:rowOff>
    </xdr:from>
    <xdr:to>
      <xdr:col>15</xdr:col>
      <xdr:colOff>183444</xdr:colOff>
      <xdr:row>38</xdr:row>
      <xdr:rowOff>14111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26E1D-04AB-6AF7-63D8-F2B07BA92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F807-0397-4A12-B016-CA7EB5675791}">
  <dimension ref="A1:F17"/>
  <sheetViews>
    <sheetView zoomScale="60" zoomScaleNormal="60" workbookViewId="0">
      <selection activeCell="A7" sqref="A7"/>
    </sheetView>
  </sheetViews>
  <sheetFormatPr defaultRowHeight="14.5" x14ac:dyDescent="0.35"/>
  <cols>
    <col min="1" max="1" width="56.1796875" bestFit="1" customWidth="1"/>
  </cols>
  <sheetData>
    <row r="1" spans="1:6" x14ac:dyDescent="0.35"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35">
      <c r="A2" t="s">
        <v>0</v>
      </c>
      <c r="B2">
        <v>45462</v>
      </c>
      <c r="C2">
        <v>54722</v>
      </c>
      <c r="D2">
        <v>53800</v>
      </c>
      <c r="E2">
        <v>41748</v>
      </c>
      <c r="F2">
        <v>50971</v>
      </c>
    </row>
    <row r="3" spans="1:6" x14ac:dyDescent="0.35">
      <c r="A3" t="s">
        <v>1</v>
      </c>
      <c r="B3">
        <v>31260</v>
      </c>
      <c r="C3">
        <v>36997</v>
      </c>
      <c r="D3">
        <v>36630</v>
      </c>
      <c r="E3">
        <v>29082</v>
      </c>
      <c r="F3">
        <v>35513</v>
      </c>
    </row>
    <row r="4" spans="1:6" x14ac:dyDescent="0.35">
      <c r="A4" t="s">
        <v>10</v>
      </c>
      <c r="B4">
        <v>4999</v>
      </c>
      <c r="C4">
        <v>5478</v>
      </c>
      <c r="D4">
        <v>5162</v>
      </c>
      <c r="E4">
        <v>4642</v>
      </c>
      <c r="F4">
        <v>5365</v>
      </c>
    </row>
    <row r="5" spans="1:6" x14ac:dyDescent="0.35">
      <c r="A5" t="s">
        <v>2</v>
      </c>
      <c r="B5">
        <v>1842</v>
      </c>
      <c r="C5">
        <v>1850</v>
      </c>
      <c r="D5">
        <v>1693</v>
      </c>
      <c r="E5">
        <v>1415</v>
      </c>
      <c r="F5">
        <v>1686</v>
      </c>
    </row>
    <row r="6" spans="1:6" x14ac:dyDescent="0.35">
      <c r="A6" t="s">
        <v>3</v>
      </c>
      <c r="B6">
        <v>646</v>
      </c>
      <c r="C6">
        <v>722</v>
      </c>
      <c r="D6">
        <v>754</v>
      </c>
      <c r="E6">
        <v>589</v>
      </c>
      <c r="F6">
        <v>455</v>
      </c>
    </row>
    <row r="7" spans="1:6" x14ac:dyDescent="0.35">
      <c r="A7" t="s">
        <v>12</v>
      </c>
      <c r="B7">
        <v>2255</v>
      </c>
      <c r="C7">
        <v>1382</v>
      </c>
      <c r="D7">
        <v>1271</v>
      </c>
      <c r="E7">
        <v>1467</v>
      </c>
      <c r="F7">
        <v>1074</v>
      </c>
    </row>
    <row r="8" spans="1:6" x14ac:dyDescent="0.35">
      <c r="A8" t="s">
        <v>4</v>
      </c>
      <c r="B8">
        <v>531</v>
      </c>
      <c r="C8">
        <v>404</v>
      </c>
      <c r="D8">
        <v>421</v>
      </c>
      <c r="E8">
        <v>514</v>
      </c>
      <c r="F8">
        <v>488</v>
      </c>
    </row>
    <row r="9" spans="1:6" x14ac:dyDescent="0.35">
      <c r="A9" t="s">
        <v>5</v>
      </c>
      <c r="B9">
        <v>153</v>
      </c>
      <c r="C9">
        <v>-67</v>
      </c>
      <c r="D9">
        <v>-57</v>
      </c>
      <c r="E9">
        <v>-44</v>
      </c>
      <c r="F9">
        <v>1814</v>
      </c>
    </row>
    <row r="10" spans="1:6" x14ac:dyDescent="0.35">
      <c r="A10" t="s">
        <v>6</v>
      </c>
      <c r="B10">
        <v>3339</v>
      </c>
      <c r="C10">
        <v>1698</v>
      </c>
      <c r="D10">
        <v>1746</v>
      </c>
      <c r="E10">
        <v>1006</v>
      </c>
      <c r="F10">
        <v>1742</v>
      </c>
    </row>
    <row r="11" spans="1:6" x14ac:dyDescent="0.35">
      <c r="A11" t="s">
        <v>7</v>
      </c>
      <c r="B11">
        <v>16</v>
      </c>
      <c r="C11">
        <v>24</v>
      </c>
      <c r="D11">
        <v>28</v>
      </c>
      <c r="E11">
        <v>14</v>
      </c>
      <c r="F11">
        <v>31</v>
      </c>
    </row>
    <row r="12" spans="1:6" x14ac:dyDescent="0.35">
      <c r="A12" t="s">
        <v>8</v>
      </c>
      <c r="B12">
        <v>5</v>
      </c>
      <c r="C12">
        <v>1</v>
      </c>
      <c r="D12">
        <v>1</v>
      </c>
      <c r="E12">
        <v>5</v>
      </c>
      <c r="F12">
        <v>4</v>
      </c>
    </row>
    <row r="13" spans="1:6" x14ac:dyDescent="0.35">
      <c r="A13" t="s">
        <v>9</v>
      </c>
      <c r="B13">
        <f>(B2-B3-B4-B5-B6-B7-B8)+B9-B10+B11-B12</f>
        <v>754</v>
      </c>
      <c r="C13">
        <f>(C2-C3-C4-C5-C6-C7-C8)+C9-C10+C11-C12</f>
        <v>6147</v>
      </c>
      <c r="D13">
        <f>(D2-D3-D4-D5-D6-D7-D8)+D9-D10+D11-D12</f>
        <v>6093</v>
      </c>
      <c r="E13">
        <f>(E2-E3-E4-E5-E6-E7-E8)+E9-E10+E11-E12</f>
        <v>2998</v>
      </c>
      <c r="F13">
        <f>(F2-F3-F4-F5-F6-F7-F8)+F9-F10+F11-F12</f>
        <v>6489</v>
      </c>
    </row>
    <row r="16" spans="1:6" x14ac:dyDescent="0.35">
      <c r="B16">
        <v>2017</v>
      </c>
      <c r="C16">
        <v>2018</v>
      </c>
      <c r="D16">
        <v>2019</v>
      </c>
      <c r="E16">
        <v>2020</v>
      </c>
      <c r="F16">
        <v>2021</v>
      </c>
    </row>
    <row r="17" spans="1:6" x14ac:dyDescent="0.35">
      <c r="A17" t="s">
        <v>11</v>
      </c>
      <c r="B17">
        <f>B13/$B$13</f>
        <v>1</v>
      </c>
      <c r="C17">
        <f>C13/$B$13</f>
        <v>8.1525198938992034</v>
      </c>
      <c r="D17">
        <f>D13/$B$13</f>
        <v>8.0809018567639264</v>
      </c>
      <c r="E17">
        <f>E13/$B$13</f>
        <v>3.9761273209549071</v>
      </c>
      <c r="F17">
        <f>F13/$B$13</f>
        <v>8.6061007957559674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7AAF-1B2E-4F7D-945D-294793852268}">
  <dimension ref="A1:F18"/>
  <sheetViews>
    <sheetView workbookViewId="0">
      <selection activeCell="A7" sqref="A7"/>
    </sheetView>
  </sheetViews>
  <sheetFormatPr defaultRowHeight="14.5" x14ac:dyDescent="0.35"/>
  <cols>
    <col min="1" max="1" width="56.1796875" bestFit="1" customWidth="1"/>
  </cols>
  <sheetData>
    <row r="1" spans="1:6" x14ac:dyDescent="0.35"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35">
      <c r="A2" t="s">
        <v>0</v>
      </c>
      <c r="B2">
        <v>45462</v>
      </c>
      <c r="C2">
        <v>54722</v>
      </c>
      <c r="D2">
        <v>53800</v>
      </c>
      <c r="E2">
        <v>41748</v>
      </c>
      <c r="F2">
        <v>50971</v>
      </c>
    </row>
    <row r="3" spans="1:6" x14ac:dyDescent="0.35">
      <c r="A3" t="s">
        <v>1</v>
      </c>
      <c r="B3">
        <v>31260</v>
      </c>
      <c r="C3">
        <v>36997</v>
      </c>
      <c r="D3">
        <v>36630</v>
      </c>
      <c r="E3">
        <v>29082</v>
      </c>
      <c r="F3">
        <v>35513</v>
      </c>
    </row>
    <row r="4" spans="1:6" x14ac:dyDescent="0.35">
      <c r="A4" t="s">
        <v>10</v>
      </c>
      <c r="B4">
        <v>4999</v>
      </c>
      <c r="C4">
        <v>5478</v>
      </c>
      <c r="D4">
        <v>5162</v>
      </c>
      <c r="E4">
        <v>4642</v>
      </c>
      <c r="F4">
        <v>5365</v>
      </c>
    </row>
    <row r="5" spans="1:6" x14ac:dyDescent="0.35">
      <c r="A5" t="s">
        <v>2</v>
      </c>
      <c r="B5">
        <v>1842</v>
      </c>
      <c r="C5">
        <v>1850</v>
      </c>
      <c r="D5">
        <v>1693</v>
      </c>
      <c r="E5">
        <v>1415</v>
      </c>
      <c r="F5">
        <v>1686</v>
      </c>
    </row>
    <row r="6" spans="1:6" x14ac:dyDescent="0.35">
      <c r="A6" t="s">
        <v>3</v>
      </c>
      <c r="B6">
        <v>646</v>
      </c>
      <c r="C6">
        <v>722</v>
      </c>
      <c r="D6">
        <v>754</v>
      </c>
      <c r="E6">
        <v>589</v>
      </c>
      <c r="F6">
        <v>455</v>
      </c>
    </row>
    <row r="7" spans="1:6" x14ac:dyDescent="0.35">
      <c r="A7" t="s">
        <v>12</v>
      </c>
      <c r="B7">
        <v>2255</v>
      </c>
      <c r="C7">
        <v>1382</v>
      </c>
      <c r="D7">
        <v>1271</v>
      </c>
      <c r="E7">
        <v>1467</v>
      </c>
      <c r="F7">
        <v>1074</v>
      </c>
    </row>
    <row r="8" spans="1:6" x14ac:dyDescent="0.35">
      <c r="A8" t="s">
        <v>4</v>
      </c>
      <c r="B8">
        <v>531</v>
      </c>
      <c r="C8">
        <v>404</v>
      </c>
      <c r="D8">
        <v>421</v>
      </c>
      <c r="E8">
        <v>514</v>
      </c>
      <c r="F8">
        <v>488</v>
      </c>
    </row>
    <row r="9" spans="1:6" x14ac:dyDescent="0.35">
      <c r="A9" t="s">
        <v>5</v>
      </c>
      <c r="B9">
        <v>153</v>
      </c>
      <c r="C9">
        <v>-67</v>
      </c>
      <c r="D9">
        <v>-57</v>
      </c>
      <c r="E9">
        <v>-44</v>
      </c>
      <c r="F9">
        <v>1814</v>
      </c>
    </row>
    <row r="10" spans="1:6" x14ac:dyDescent="0.35">
      <c r="A10" t="s">
        <v>6</v>
      </c>
      <c r="B10">
        <v>3339</v>
      </c>
      <c r="C10">
        <v>1698</v>
      </c>
      <c r="D10">
        <v>1746</v>
      </c>
      <c r="E10">
        <v>1006</v>
      </c>
      <c r="F10">
        <v>1742</v>
      </c>
    </row>
    <row r="11" spans="1:6" x14ac:dyDescent="0.35">
      <c r="A11" t="s">
        <v>7</v>
      </c>
      <c r="B11">
        <v>16</v>
      </c>
      <c r="C11">
        <v>24</v>
      </c>
      <c r="D11">
        <v>28</v>
      </c>
      <c r="E11">
        <v>14</v>
      </c>
      <c r="F11">
        <v>31</v>
      </c>
    </row>
    <row r="12" spans="1:6" x14ac:dyDescent="0.35">
      <c r="A12" t="s">
        <v>8</v>
      </c>
      <c r="B12">
        <v>5</v>
      </c>
      <c r="C12">
        <v>1</v>
      </c>
      <c r="D12">
        <v>1</v>
      </c>
      <c r="E12">
        <v>5</v>
      </c>
      <c r="F12">
        <v>4</v>
      </c>
    </row>
    <row r="13" spans="1:6" x14ac:dyDescent="0.35">
      <c r="A13" t="s">
        <v>9</v>
      </c>
      <c r="B13">
        <f>(B2-B3-B4-B5-B6-B7-B8)+B9-B10+B11-B12</f>
        <v>754</v>
      </c>
      <c r="C13">
        <f>(C2-C3-C4-C5-C6-C7-C8)+C9-C10+C11-C12</f>
        <v>6147</v>
      </c>
      <c r="D13">
        <f>(D2-D3-D4-D5-D6-D7-D8)+D9-D10+D11-D12</f>
        <v>6093</v>
      </c>
      <c r="E13">
        <f>(E2-E3-E4-E5-E6-E7-E8)+E9-E10+E11-E12</f>
        <v>2998</v>
      </c>
      <c r="F13">
        <f>(F2-F3-F4-F5-F6-F7-F8)+F9-F10+F11-F12</f>
        <v>6489</v>
      </c>
    </row>
    <row r="16" spans="1:6" x14ac:dyDescent="0.35">
      <c r="B16">
        <v>2017</v>
      </c>
      <c r="C16">
        <v>2018</v>
      </c>
      <c r="D16">
        <v>2019</v>
      </c>
      <c r="E16">
        <v>2020</v>
      </c>
      <c r="F16">
        <v>2021</v>
      </c>
    </row>
    <row r="17" spans="1:6" x14ac:dyDescent="0.35">
      <c r="A17" t="s">
        <v>0</v>
      </c>
      <c r="B17">
        <f>B2/$B$2</f>
        <v>1</v>
      </c>
      <c r="C17">
        <f t="shared" ref="C17:F17" si="0">C2/$B$2</f>
        <v>1.2036865953983547</v>
      </c>
      <c r="D17">
        <f t="shared" si="0"/>
        <v>1.1834059214288857</v>
      </c>
      <c r="E17">
        <f t="shared" si="0"/>
        <v>0.91830539791474197</v>
      </c>
      <c r="F17">
        <f t="shared" si="0"/>
        <v>1.121178126787207</v>
      </c>
    </row>
    <row r="18" spans="1:6" x14ac:dyDescent="0.35">
      <c r="A18" t="s">
        <v>9</v>
      </c>
      <c r="B18">
        <f>B13/$B$13</f>
        <v>1</v>
      </c>
      <c r="C18">
        <f t="shared" ref="C18:F18" si="1">C13/$B$13</f>
        <v>8.1525198938992034</v>
      </c>
      <c r="D18">
        <f t="shared" si="1"/>
        <v>8.0809018567639264</v>
      </c>
      <c r="E18">
        <f t="shared" si="1"/>
        <v>3.9761273209549071</v>
      </c>
      <c r="F18">
        <f t="shared" si="1"/>
        <v>8.6061007957559674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7A2-233E-437D-A251-23E33E0A3A2E}">
  <dimension ref="A1:L28"/>
  <sheetViews>
    <sheetView zoomScale="90" zoomScaleNormal="90" workbookViewId="0">
      <selection sqref="A1:F13"/>
    </sheetView>
  </sheetViews>
  <sheetFormatPr defaultRowHeight="14.5" x14ac:dyDescent="0.35"/>
  <cols>
    <col min="1" max="1" width="56.1796875" bestFit="1" customWidth="1"/>
    <col min="8" max="12" width="11.36328125" bestFit="1" customWidth="1"/>
  </cols>
  <sheetData>
    <row r="1" spans="1:12" x14ac:dyDescent="0.35">
      <c r="B1">
        <v>2017</v>
      </c>
      <c r="C1">
        <v>2018</v>
      </c>
      <c r="D1">
        <v>2019</v>
      </c>
      <c r="E1">
        <v>2020</v>
      </c>
      <c r="F1">
        <v>2021</v>
      </c>
      <c r="H1">
        <v>2017</v>
      </c>
      <c r="I1">
        <v>2018</v>
      </c>
      <c r="J1">
        <v>2019</v>
      </c>
      <c r="K1">
        <v>2020</v>
      </c>
      <c r="L1">
        <v>2021</v>
      </c>
    </row>
    <row r="2" spans="1:12" x14ac:dyDescent="0.35">
      <c r="A2" t="s">
        <v>0</v>
      </c>
      <c r="B2">
        <v>45462</v>
      </c>
      <c r="C2">
        <v>54722</v>
      </c>
      <c r="D2">
        <v>53800</v>
      </c>
      <c r="E2">
        <v>41748</v>
      </c>
      <c r="F2">
        <v>50971</v>
      </c>
      <c r="H2" s="2">
        <f>B2/$B$2</f>
        <v>1</v>
      </c>
      <c r="I2" s="2">
        <f t="shared" ref="I2:L2" si="0">C2/$B$2</f>
        <v>1.2036865953983547</v>
      </c>
      <c r="J2" s="2">
        <f t="shared" si="0"/>
        <v>1.1834059214288857</v>
      </c>
      <c r="K2" s="2">
        <f t="shared" si="0"/>
        <v>0.91830539791474197</v>
      </c>
      <c r="L2" s="2">
        <f t="shared" si="0"/>
        <v>1.121178126787207</v>
      </c>
    </row>
    <row r="3" spans="1:12" x14ac:dyDescent="0.35">
      <c r="A3" t="s">
        <v>1</v>
      </c>
      <c r="B3">
        <v>31260</v>
      </c>
      <c r="C3">
        <v>36997</v>
      </c>
      <c r="D3">
        <v>36630</v>
      </c>
      <c r="E3">
        <v>29082</v>
      </c>
      <c r="F3">
        <v>35513</v>
      </c>
      <c r="H3" s="2">
        <f>B3/$B$3</f>
        <v>1</v>
      </c>
      <c r="I3" s="2">
        <f t="shared" ref="I3:L3" si="1">C3/$B$3</f>
        <v>1.1835252719129878</v>
      </c>
      <c r="J3" s="2">
        <f t="shared" si="1"/>
        <v>1.1717850287907869</v>
      </c>
      <c r="K3" s="2">
        <f t="shared" si="1"/>
        <v>0.93032629558541269</v>
      </c>
      <c r="L3" s="2">
        <f t="shared" si="1"/>
        <v>1.1360524632117723</v>
      </c>
    </row>
    <row r="4" spans="1:12" x14ac:dyDescent="0.35">
      <c r="A4" t="s">
        <v>10</v>
      </c>
      <c r="B4">
        <v>4999</v>
      </c>
      <c r="C4">
        <v>5478</v>
      </c>
      <c r="D4">
        <v>5162</v>
      </c>
      <c r="E4">
        <v>4642</v>
      </c>
      <c r="F4">
        <v>5365</v>
      </c>
      <c r="H4" s="2">
        <f>B4/$B$4</f>
        <v>1</v>
      </c>
      <c r="I4" s="2">
        <f t="shared" ref="I4:L4" si="2">C4/$B$4</f>
        <v>1.0958191638327666</v>
      </c>
      <c r="J4" s="2">
        <f t="shared" si="2"/>
        <v>1.0326065213042608</v>
      </c>
      <c r="K4" s="2">
        <f t="shared" si="2"/>
        <v>0.92858571714342864</v>
      </c>
      <c r="L4" s="2">
        <f t="shared" si="2"/>
        <v>1.0732146429285858</v>
      </c>
    </row>
    <row r="5" spans="1:12" x14ac:dyDescent="0.35">
      <c r="A5" t="s">
        <v>2</v>
      </c>
      <c r="B5">
        <v>1842</v>
      </c>
      <c r="C5">
        <v>1850</v>
      </c>
      <c r="D5">
        <v>1693</v>
      </c>
      <c r="E5">
        <v>1415</v>
      </c>
      <c r="F5">
        <v>1686</v>
      </c>
      <c r="H5" s="2">
        <f>B5/$B$5</f>
        <v>1</v>
      </c>
      <c r="I5" s="2">
        <f t="shared" ref="I5:L5" si="3">C5/$B$5</f>
        <v>1.004343105320304</v>
      </c>
      <c r="J5" s="2">
        <f t="shared" si="3"/>
        <v>0.91910966340933764</v>
      </c>
      <c r="K5" s="2">
        <f t="shared" si="3"/>
        <v>0.76818675352877308</v>
      </c>
      <c r="L5" s="2">
        <f t="shared" si="3"/>
        <v>0.91530944625407162</v>
      </c>
    </row>
    <row r="6" spans="1:12" x14ac:dyDescent="0.35">
      <c r="A6" t="s">
        <v>3</v>
      </c>
      <c r="B6">
        <v>646</v>
      </c>
      <c r="C6">
        <v>722</v>
      </c>
      <c r="D6">
        <v>754</v>
      </c>
      <c r="E6">
        <v>589</v>
      </c>
      <c r="F6">
        <v>455</v>
      </c>
      <c r="H6" s="2">
        <f>B6/$B$6</f>
        <v>1</v>
      </c>
      <c r="I6" s="2">
        <f t="shared" ref="I6:L6" si="4">C6/$B$6</f>
        <v>1.1176470588235294</v>
      </c>
      <c r="J6" s="2">
        <f t="shared" si="4"/>
        <v>1.1671826625386996</v>
      </c>
      <c r="K6" s="2">
        <f t="shared" si="4"/>
        <v>0.91176470588235292</v>
      </c>
      <c r="L6" s="2">
        <f t="shared" si="4"/>
        <v>0.70433436532507743</v>
      </c>
    </row>
    <row r="7" spans="1:12" x14ac:dyDescent="0.35">
      <c r="A7" t="s">
        <v>12</v>
      </c>
      <c r="B7">
        <v>2255</v>
      </c>
      <c r="C7">
        <v>1382</v>
      </c>
      <c r="D7">
        <v>1271</v>
      </c>
      <c r="E7">
        <v>1467</v>
      </c>
      <c r="F7">
        <v>1074</v>
      </c>
      <c r="H7" s="2">
        <f>B7/$B$7</f>
        <v>1</v>
      </c>
      <c r="I7" s="2">
        <f t="shared" ref="I7:L7" si="5">C7/$B$7</f>
        <v>0.61286031042128608</v>
      </c>
      <c r="J7" s="2">
        <f t="shared" si="5"/>
        <v>0.5636363636363636</v>
      </c>
      <c r="K7" s="2">
        <f t="shared" si="5"/>
        <v>0.65055432372505539</v>
      </c>
      <c r="L7" s="2">
        <f t="shared" si="5"/>
        <v>0.47627494456762748</v>
      </c>
    </row>
    <row r="8" spans="1:12" x14ac:dyDescent="0.35">
      <c r="A8" t="s">
        <v>4</v>
      </c>
      <c r="B8">
        <v>531</v>
      </c>
      <c r="C8">
        <v>404</v>
      </c>
      <c r="D8">
        <v>421</v>
      </c>
      <c r="E8">
        <v>514</v>
      </c>
      <c r="F8">
        <v>488</v>
      </c>
      <c r="H8" s="2">
        <f>B8/$B$8</f>
        <v>1</v>
      </c>
      <c r="I8" s="2">
        <f t="shared" ref="I8:L8" si="6">C8/$B$8</f>
        <v>0.76082862523540484</v>
      </c>
      <c r="J8" s="2">
        <f t="shared" si="6"/>
        <v>0.79284369114877584</v>
      </c>
      <c r="K8" s="2">
        <f t="shared" si="6"/>
        <v>0.967984934086629</v>
      </c>
      <c r="L8" s="2">
        <f t="shared" si="6"/>
        <v>0.91902071563088517</v>
      </c>
    </row>
    <row r="9" spans="1:12" hidden="1" x14ac:dyDescent="0.35">
      <c r="A9" t="s">
        <v>5</v>
      </c>
      <c r="B9">
        <v>153</v>
      </c>
      <c r="C9">
        <v>-67</v>
      </c>
      <c r="D9">
        <v>-57</v>
      </c>
      <c r="E9">
        <v>-44</v>
      </c>
      <c r="F9">
        <v>1814</v>
      </c>
      <c r="H9" s="2"/>
    </row>
    <row r="10" spans="1:12" x14ac:dyDescent="0.35">
      <c r="A10" t="s">
        <v>6</v>
      </c>
      <c r="B10">
        <v>3339</v>
      </c>
      <c r="C10">
        <v>1698</v>
      </c>
      <c r="D10">
        <v>1746</v>
      </c>
      <c r="E10">
        <v>1006</v>
      </c>
      <c r="F10">
        <v>1742</v>
      </c>
      <c r="H10" s="2">
        <f>B10/$B$10</f>
        <v>1</v>
      </c>
      <c r="I10" s="2">
        <f t="shared" ref="I10:L10" si="7">C10/$B$10</f>
        <v>0.50853548966756512</v>
      </c>
      <c r="J10" s="2">
        <f t="shared" si="7"/>
        <v>0.52291105121293802</v>
      </c>
      <c r="K10" s="2">
        <f t="shared" si="7"/>
        <v>0.30128781072177296</v>
      </c>
      <c r="L10" s="2">
        <f t="shared" si="7"/>
        <v>0.52171308775082359</v>
      </c>
    </row>
    <row r="11" spans="1:12" hidden="1" x14ac:dyDescent="0.35">
      <c r="A11" t="s">
        <v>7</v>
      </c>
      <c r="B11">
        <v>16</v>
      </c>
      <c r="C11">
        <v>24</v>
      </c>
      <c r="D11">
        <v>28</v>
      </c>
      <c r="E11">
        <v>14</v>
      </c>
      <c r="F11">
        <v>31</v>
      </c>
      <c r="H11" s="2"/>
    </row>
    <row r="12" spans="1:12" hidden="1" x14ac:dyDescent="0.35">
      <c r="A12" t="s">
        <v>8</v>
      </c>
      <c r="B12">
        <v>5</v>
      </c>
      <c r="C12">
        <v>1</v>
      </c>
      <c r="D12">
        <v>1</v>
      </c>
      <c r="E12">
        <v>5</v>
      </c>
      <c r="F12">
        <v>4</v>
      </c>
      <c r="H12" s="2"/>
    </row>
    <row r="13" spans="1:12" x14ac:dyDescent="0.35">
      <c r="A13" t="s">
        <v>9</v>
      </c>
      <c r="B13">
        <v>754</v>
      </c>
      <c r="C13">
        <v>6147</v>
      </c>
      <c r="D13">
        <v>6093</v>
      </c>
      <c r="E13">
        <v>2998</v>
      </c>
      <c r="F13">
        <v>6489</v>
      </c>
      <c r="H13" s="2">
        <f>B13/$B$13</f>
        <v>1</v>
      </c>
      <c r="I13" s="2">
        <f t="shared" ref="I13:L13" si="8">C13/$B$13</f>
        <v>8.1525198938992034</v>
      </c>
      <c r="J13" s="2">
        <f t="shared" si="8"/>
        <v>8.0809018567639264</v>
      </c>
      <c r="K13" s="2">
        <f t="shared" si="8"/>
        <v>3.9761273209549071</v>
      </c>
      <c r="L13" s="2">
        <f t="shared" si="8"/>
        <v>8.6061007957559674</v>
      </c>
    </row>
    <row r="16" spans="1:12" x14ac:dyDescent="0.35">
      <c r="B16">
        <v>2017</v>
      </c>
      <c r="C16">
        <v>2018</v>
      </c>
      <c r="D16">
        <v>2019</v>
      </c>
      <c r="E16">
        <v>2020</v>
      </c>
      <c r="F16">
        <v>2021</v>
      </c>
    </row>
    <row r="17" spans="1:6" x14ac:dyDescent="0.35">
      <c r="A17" t="s">
        <v>0</v>
      </c>
      <c r="B17" s="2">
        <v>1</v>
      </c>
      <c r="C17" s="2">
        <v>1.2036865953983547</v>
      </c>
      <c r="D17" s="2">
        <v>1.1834059214288857</v>
      </c>
      <c r="E17" s="2">
        <v>0.91830539791474197</v>
      </c>
      <c r="F17" s="2">
        <v>1.121178126787207</v>
      </c>
    </row>
    <row r="18" spans="1:6" x14ac:dyDescent="0.35">
      <c r="A18" t="s">
        <v>1</v>
      </c>
      <c r="B18" s="2">
        <v>1</v>
      </c>
      <c r="C18" s="2">
        <v>1.1835252719129878</v>
      </c>
      <c r="D18" s="2">
        <v>1.1717850287907869</v>
      </c>
      <c r="E18" s="2">
        <v>0.93032629558541269</v>
      </c>
      <c r="F18" s="2">
        <v>1.1360524632117723</v>
      </c>
    </row>
    <row r="19" spans="1:6" x14ac:dyDescent="0.35">
      <c r="A19" t="s">
        <v>10</v>
      </c>
      <c r="B19" s="2">
        <v>1</v>
      </c>
      <c r="C19" s="2">
        <v>1.0958191638327666</v>
      </c>
      <c r="D19" s="2">
        <v>1.0326065213042608</v>
      </c>
      <c r="E19" s="2">
        <v>0.92858571714342864</v>
      </c>
      <c r="F19" s="2">
        <v>1.0732146429285858</v>
      </c>
    </row>
    <row r="20" spans="1:6" x14ac:dyDescent="0.35">
      <c r="A20" t="s">
        <v>2</v>
      </c>
      <c r="B20" s="2">
        <v>1</v>
      </c>
      <c r="C20" s="2">
        <v>1.004343105320304</v>
      </c>
      <c r="D20" s="2">
        <v>0.91910966340933764</v>
      </c>
      <c r="E20" s="2">
        <v>0.76818675352877308</v>
      </c>
      <c r="F20" s="2">
        <v>0.91530944625407162</v>
      </c>
    </row>
    <row r="21" spans="1:6" x14ac:dyDescent="0.35">
      <c r="A21" t="s">
        <v>3</v>
      </c>
      <c r="B21" s="2">
        <v>1</v>
      </c>
      <c r="C21" s="2">
        <v>1.1176470588235294</v>
      </c>
      <c r="D21" s="2">
        <v>1.1671826625386996</v>
      </c>
      <c r="E21" s="2">
        <v>0.91176470588235292</v>
      </c>
      <c r="F21" s="2">
        <v>0.70433436532507743</v>
      </c>
    </row>
    <row r="22" spans="1:6" x14ac:dyDescent="0.35">
      <c r="A22" t="s">
        <v>12</v>
      </c>
      <c r="B22" s="2">
        <v>1</v>
      </c>
      <c r="C22" s="2">
        <v>0.61286031042128608</v>
      </c>
      <c r="D22" s="2">
        <v>0.5636363636363636</v>
      </c>
      <c r="E22" s="2">
        <v>0.65055432372505539</v>
      </c>
      <c r="F22" s="2">
        <v>0.47627494456762748</v>
      </c>
    </row>
    <row r="23" spans="1:6" x14ac:dyDescent="0.35">
      <c r="A23" t="s">
        <v>4</v>
      </c>
      <c r="B23" s="2">
        <v>1</v>
      </c>
      <c r="C23" s="2">
        <v>0.76082862523540484</v>
      </c>
      <c r="D23" s="2">
        <v>0.79284369114877584</v>
      </c>
      <c r="E23" s="2">
        <v>0.967984934086629</v>
      </c>
      <c r="F23" s="2">
        <v>0.91902071563088517</v>
      </c>
    </row>
    <row r="24" spans="1:6" hidden="1" x14ac:dyDescent="0.35">
      <c r="A24" t="s">
        <v>5</v>
      </c>
      <c r="B24" s="2"/>
    </row>
    <row r="25" spans="1:6" x14ac:dyDescent="0.35">
      <c r="A25" t="s">
        <v>6</v>
      </c>
      <c r="B25" s="2">
        <v>1</v>
      </c>
      <c r="C25" s="2">
        <v>0.50853548966756512</v>
      </c>
      <c r="D25" s="2">
        <v>0.52291105121293802</v>
      </c>
      <c r="E25" s="2">
        <v>0.30128781072177296</v>
      </c>
      <c r="F25" s="2">
        <v>0.52171308775082359</v>
      </c>
    </row>
    <row r="26" spans="1:6" hidden="1" x14ac:dyDescent="0.35">
      <c r="A26" t="s">
        <v>7</v>
      </c>
      <c r="B26" s="2"/>
    </row>
    <row r="27" spans="1:6" hidden="1" x14ac:dyDescent="0.35">
      <c r="A27" t="s">
        <v>8</v>
      </c>
      <c r="B27" s="2"/>
    </row>
    <row r="28" spans="1:6" x14ac:dyDescent="0.35">
      <c r="A28" t="s">
        <v>9</v>
      </c>
      <c r="B28" s="2">
        <v>1</v>
      </c>
      <c r="C28" s="2">
        <v>8.1525198938992034</v>
      </c>
      <c r="D28" s="2">
        <v>8.0809018567639264</v>
      </c>
      <c r="E28" s="2">
        <v>3.9761273209549071</v>
      </c>
      <c r="F28" s="2">
        <v>8.6061007957559674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7FC8C-BEB7-4142-BA21-479FB5DBEE6D}">
  <dimension ref="A1:F27"/>
  <sheetViews>
    <sheetView tabSelected="1" topLeftCell="A13" workbookViewId="0">
      <selection activeCell="G31" sqref="G31"/>
    </sheetView>
  </sheetViews>
  <sheetFormatPr defaultRowHeight="14.5" x14ac:dyDescent="0.35"/>
  <cols>
    <col min="1" max="1" width="56.1796875" bestFit="1" customWidth="1"/>
    <col min="4" max="4" width="9.36328125" bestFit="1" customWidth="1"/>
  </cols>
  <sheetData>
    <row r="1" spans="1:6" x14ac:dyDescent="0.35">
      <c r="B1">
        <v>2017</v>
      </c>
      <c r="C1">
        <v>2018</v>
      </c>
      <c r="D1">
        <v>2019</v>
      </c>
      <c r="E1">
        <v>2020</v>
      </c>
      <c r="F1">
        <v>2021</v>
      </c>
    </row>
    <row r="2" spans="1:6" x14ac:dyDescent="0.35">
      <c r="A2" t="s">
        <v>0</v>
      </c>
      <c r="B2">
        <v>45462</v>
      </c>
      <c r="C2">
        <v>54722</v>
      </c>
      <c r="D2">
        <v>53800</v>
      </c>
      <c r="E2">
        <v>41748</v>
      </c>
      <c r="F2">
        <v>50971</v>
      </c>
    </row>
    <row r="3" spans="1:6" x14ac:dyDescent="0.35">
      <c r="A3" t="s">
        <v>1</v>
      </c>
      <c r="B3">
        <v>31260</v>
      </c>
      <c r="C3">
        <v>36997</v>
      </c>
      <c r="D3">
        <v>36630</v>
      </c>
      <c r="E3">
        <v>29082</v>
      </c>
      <c r="F3">
        <v>35513</v>
      </c>
    </row>
    <row r="4" spans="1:6" x14ac:dyDescent="0.35">
      <c r="A4" t="s">
        <v>10</v>
      </c>
      <c r="B4">
        <v>4999</v>
      </c>
      <c r="C4">
        <v>5478</v>
      </c>
      <c r="D4">
        <v>5162</v>
      </c>
      <c r="E4">
        <v>4642</v>
      </c>
      <c r="F4">
        <v>5365</v>
      </c>
    </row>
    <row r="5" spans="1:6" x14ac:dyDescent="0.35">
      <c r="A5" t="s">
        <v>2</v>
      </c>
      <c r="B5">
        <v>1842</v>
      </c>
      <c r="C5">
        <v>1850</v>
      </c>
      <c r="D5">
        <v>1693</v>
      </c>
      <c r="E5">
        <v>1415</v>
      </c>
      <c r="F5">
        <v>1686</v>
      </c>
    </row>
    <row r="6" spans="1:6" x14ac:dyDescent="0.35">
      <c r="A6" t="s">
        <v>3</v>
      </c>
      <c r="B6">
        <v>646</v>
      </c>
      <c r="C6">
        <v>722</v>
      </c>
      <c r="D6">
        <v>754</v>
      </c>
      <c r="E6">
        <v>589</v>
      </c>
      <c r="F6">
        <v>455</v>
      </c>
    </row>
    <row r="7" spans="1:6" x14ac:dyDescent="0.35">
      <c r="A7" t="s">
        <v>12</v>
      </c>
      <c r="B7">
        <v>2255</v>
      </c>
      <c r="C7">
        <v>1382</v>
      </c>
      <c r="D7">
        <v>1271</v>
      </c>
      <c r="E7">
        <v>1467</v>
      </c>
      <c r="F7">
        <v>1074</v>
      </c>
    </row>
    <row r="8" spans="1:6" x14ac:dyDescent="0.35">
      <c r="A8" t="s">
        <v>4</v>
      </c>
      <c r="B8">
        <v>531</v>
      </c>
      <c r="C8">
        <v>404</v>
      </c>
      <c r="D8">
        <v>421</v>
      </c>
      <c r="E8">
        <v>514</v>
      </c>
      <c r="F8">
        <v>488</v>
      </c>
    </row>
    <row r="9" spans="1:6" x14ac:dyDescent="0.35">
      <c r="A9" t="s">
        <v>5</v>
      </c>
      <c r="B9">
        <v>153</v>
      </c>
      <c r="C9">
        <v>-67</v>
      </c>
      <c r="D9">
        <v>-57</v>
      </c>
      <c r="E9">
        <v>-44</v>
      </c>
      <c r="F9">
        <v>1814</v>
      </c>
    </row>
    <row r="10" spans="1:6" x14ac:dyDescent="0.35">
      <c r="A10" t="s">
        <v>6</v>
      </c>
      <c r="B10">
        <v>3339</v>
      </c>
      <c r="C10">
        <v>1698</v>
      </c>
      <c r="D10">
        <v>1746</v>
      </c>
      <c r="E10">
        <v>1006</v>
      </c>
      <c r="F10">
        <v>1742</v>
      </c>
    </row>
    <row r="11" spans="1:6" x14ac:dyDescent="0.35">
      <c r="A11" t="s">
        <v>7</v>
      </c>
      <c r="B11">
        <v>16</v>
      </c>
      <c r="C11">
        <v>24</v>
      </c>
      <c r="D11">
        <v>28</v>
      </c>
      <c r="E11">
        <v>14</v>
      </c>
      <c r="F11">
        <v>31</v>
      </c>
    </row>
    <row r="12" spans="1:6" x14ac:dyDescent="0.35">
      <c r="A12" t="s">
        <v>8</v>
      </c>
      <c r="B12">
        <v>5</v>
      </c>
      <c r="C12">
        <v>1</v>
      </c>
      <c r="D12">
        <v>1</v>
      </c>
      <c r="E12">
        <v>5</v>
      </c>
      <c r="F12">
        <v>4</v>
      </c>
    </row>
    <row r="13" spans="1:6" x14ac:dyDescent="0.35">
      <c r="A13" t="s">
        <v>9</v>
      </c>
      <c r="B13">
        <v>754</v>
      </c>
      <c r="C13">
        <v>6147</v>
      </c>
      <c r="D13">
        <v>6093</v>
      </c>
      <c r="E13">
        <v>2998</v>
      </c>
      <c r="F13">
        <v>6489</v>
      </c>
    </row>
    <row r="15" spans="1:6" x14ac:dyDescent="0.35">
      <c r="B15">
        <v>2017</v>
      </c>
      <c r="C15">
        <v>2018</v>
      </c>
      <c r="D15">
        <v>2019</v>
      </c>
      <c r="E15">
        <v>2020</v>
      </c>
      <c r="F15">
        <v>2021</v>
      </c>
    </row>
    <row r="16" spans="1:6" x14ac:dyDescent="0.35">
      <c r="A16" t="s">
        <v>0</v>
      </c>
      <c r="B16" s="1">
        <f>B2/$B$2</f>
        <v>1</v>
      </c>
      <c r="C16" s="1">
        <f>C2/$C$2</f>
        <v>1</v>
      </c>
      <c r="D16" s="1">
        <f>D2/$D$2</f>
        <v>1</v>
      </c>
      <c r="E16" s="1">
        <f>E2/$E$2</f>
        <v>1</v>
      </c>
      <c r="F16" s="1">
        <f>F2/$F$2</f>
        <v>1</v>
      </c>
    </row>
    <row r="17" spans="1:6" x14ac:dyDescent="0.35">
      <c r="A17" t="s">
        <v>1</v>
      </c>
      <c r="B17" s="1">
        <f>B3/$B$2</f>
        <v>0.68760723241388411</v>
      </c>
      <c r="C17" s="1">
        <f t="shared" ref="C17:C27" si="0">C3/$C$2</f>
        <v>0.67609005518804133</v>
      </c>
      <c r="D17" s="1">
        <f t="shared" ref="D17:D27" si="1">D3/$D$2</f>
        <v>0.68085501858736064</v>
      </c>
      <c r="E17" s="1">
        <f t="shared" ref="E17:E27" si="2">E3/$E$2</f>
        <v>0.69660822075308992</v>
      </c>
      <c r="F17" s="1">
        <f t="shared" ref="F17:F27" si="3">F3/$F$2</f>
        <v>0.69672951286025386</v>
      </c>
    </row>
    <row r="18" spans="1:6" x14ac:dyDescent="0.35">
      <c r="A18" t="s">
        <v>10</v>
      </c>
      <c r="B18" s="1">
        <f t="shared" ref="B18:B27" si="4">B4/$B$2</f>
        <v>0.10995996656548326</v>
      </c>
      <c r="C18" s="1">
        <f t="shared" si="0"/>
        <v>0.10010599027813311</v>
      </c>
      <c r="D18" s="1">
        <f t="shared" si="1"/>
        <v>9.5947955390334572E-2</v>
      </c>
      <c r="E18" s="1">
        <f t="shared" si="2"/>
        <v>0.11119095525534158</v>
      </c>
      <c r="F18" s="1">
        <f t="shared" si="3"/>
        <v>0.10525592984245943</v>
      </c>
    </row>
    <row r="19" spans="1:6" x14ac:dyDescent="0.35">
      <c r="A19" t="s">
        <v>2</v>
      </c>
      <c r="B19" s="1">
        <f t="shared" si="4"/>
        <v>4.0517355153754785E-2</v>
      </c>
      <c r="C19" s="1">
        <f t="shared" si="0"/>
        <v>3.3807243887284823E-2</v>
      </c>
      <c r="D19" s="1">
        <f t="shared" si="1"/>
        <v>3.1468401486988845E-2</v>
      </c>
      <c r="E19" s="1">
        <f t="shared" si="2"/>
        <v>3.3893839225831175E-2</v>
      </c>
      <c r="F19" s="1">
        <f t="shared" si="3"/>
        <v>3.3077632379196011E-2</v>
      </c>
    </row>
    <row r="20" spans="1:6" x14ac:dyDescent="0.35">
      <c r="A20" t="s">
        <v>3</v>
      </c>
      <c r="B20" s="1">
        <f t="shared" si="4"/>
        <v>1.4209669614183273E-2</v>
      </c>
      <c r="C20" s="1">
        <f t="shared" si="0"/>
        <v>1.3193962208983589E-2</v>
      </c>
      <c r="D20" s="1">
        <f t="shared" si="1"/>
        <v>1.4014869888475837E-2</v>
      </c>
      <c r="E20" s="1">
        <f t="shared" si="2"/>
        <v>1.4108460285522659E-2</v>
      </c>
      <c r="F20" s="1">
        <f t="shared" si="3"/>
        <v>8.9266445625944164E-3</v>
      </c>
    </row>
    <row r="21" spans="1:6" x14ac:dyDescent="0.35">
      <c r="A21" t="s">
        <v>12</v>
      </c>
      <c r="B21" s="1">
        <f t="shared" si="4"/>
        <v>4.9601865294091767E-2</v>
      </c>
      <c r="C21" s="1">
        <f t="shared" si="0"/>
        <v>2.5254924893096012E-2</v>
      </c>
      <c r="D21" s="1">
        <f t="shared" si="1"/>
        <v>2.3624535315985129E-2</v>
      </c>
      <c r="E21" s="1">
        <f t="shared" si="2"/>
        <v>3.5139407875826388E-2</v>
      </c>
      <c r="F21" s="1">
        <f t="shared" si="3"/>
        <v>2.1070804967530558E-2</v>
      </c>
    </row>
    <row r="22" spans="1:6" x14ac:dyDescent="0.35">
      <c r="A22" t="s">
        <v>4</v>
      </c>
      <c r="B22" s="1">
        <f t="shared" si="4"/>
        <v>1.1680084466147551E-2</v>
      </c>
      <c r="C22" s="1">
        <f t="shared" si="0"/>
        <v>7.3827710975476043E-3</v>
      </c>
      <c r="D22" s="1">
        <f t="shared" si="1"/>
        <v>7.825278810408922E-3</v>
      </c>
      <c r="E22" s="1">
        <f t="shared" si="2"/>
        <v>1.2311967040337261E-2</v>
      </c>
      <c r="F22" s="1">
        <f t="shared" si="3"/>
        <v>9.5740715308704951E-3</v>
      </c>
    </row>
    <row r="23" spans="1:6" x14ac:dyDescent="0.35">
      <c r="A23" t="s">
        <v>5</v>
      </c>
      <c r="B23" s="1">
        <f t="shared" si="4"/>
        <v>3.3654480665170914E-3</v>
      </c>
      <c r="C23" s="1">
        <f t="shared" si="0"/>
        <v>-1.224370454296261E-3</v>
      </c>
      <c r="D23" s="1">
        <f t="shared" si="1"/>
        <v>-1.0594795539033458E-3</v>
      </c>
      <c r="E23" s="1">
        <f t="shared" si="2"/>
        <v>-1.0539427038421003E-3</v>
      </c>
      <c r="F23" s="1">
        <f t="shared" si="3"/>
        <v>3.5588864256145651E-2</v>
      </c>
    </row>
    <row r="24" spans="1:6" x14ac:dyDescent="0.35">
      <c r="A24" t="s">
        <v>6</v>
      </c>
      <c r="B24" s="1">
        <f t="shared" si="4"/>
        <v>7.3445954863402399E-2</v>
      </c>
      <c r="C24" s="1">
        <f t="shared" si="0"/>
        <v>3.1029567632761962E-2</v>
      </c>
      <c r="D24" s="1">
        <f t="shared" si="1"/>
        <v>3.2453531598513011E-2</v>
      </c>
      <c r="E24" s="1">
        <f t="shared" si="2"/>
        <v>2.4096962728753474E-2</v>
      </c>
      <c r="F24" s="1">
        <f t="shared" si="3"/>
        <v>3.4176296325361483E-2</v>
      </c>
    </row>
    <row r="25" spans="1:6" x14ac:dyDescent="0.35">
      <c r="A25" t="s">
        <v>7</v>
      </c>
      <c r="B25" s="1">
        <f t="shared" si="4"/>
        <v>3.5194228146583962E-4</v>
      </c>
      <c r="C25" s="1">
        <f t="shared" si="0"/>
        <v>4.3858046124045175E-4</v>
      </c>
      <c r="D25" s="1">
        <f t="shared" si="1"/>
        <v>5.2044609665427512E-4</v>
      </c>
      <c r="E25" s="1">
        <f t="shared" si="2"/>
        <v>3.3534540576794097E-4</v>
      </c>
      <c r="F25" s="1">
        <f t="shared" si="3"/>
        <v>6.0818897019874042E-4</v>
      </c>
    </row>
    <row r="26" spans="1:6" x14ac:dyDescent="0.35">
      <c r="A26" t="s">
        <v>8</v>
      </c>
      <c r="B26" s="1">
        <f t="shared" si="4"/>
        <v>1.0998196295807488E-4</v>
      </c>
      <c r="C26" s="1">
        <f t="shared" si="0"/>
        <v>1.8274185885018822E-5</v>
      </c>
      <c r="D26" s="1">
        <f t="shared" si="1"/>
        <v>1.8587360594795539E-5</v>
      </c>
      <c r="E26" s="1">
        <f t="shared" si="2"/>
        <v>1.1976621634569321E-4</v>
      </c>
      <c r="F26" s="1">
        <f t="shared" si="3"/>
        <v>7.8475996154676186E-5</v>
      </c>
    </row>
    <row r="27" spans="1:6" x14ac:dyDescent="0.35">
      <c r="A27" t="s">
        <v>9</v>
      </c>
      <c r="B27" s="1">
        <f t="shared" si="4"/>
        <v>1.6585280014077691E-2</v>
      </c>
      <c r="C27" s="1">
        <f t="shared" si="0"/>
        <v>0.1123314206352107</v>
      </c>
      <c r="D27" s="1">
        <f t="shared" si="1"/>
        <v>0.11325278810408922</v>
      </c>
      <c r="E27" s="1">
        <f t="shared" si="2"/>
        <v>7.1811823320877641E-2</v>
      </c>
      <c r="F27" s="1">
        <f t="shared" si="3"/>
        <v>0.12730768476192345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Caterpillar Method 1</vt:lpstr>
      <vt:lpstr>Caterpillar Method 2</vt:lpstr>
      <vt:lpstr>Common Size Analysis Profit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Turner</dc:creator>
  <cp:lastModifiedBy>Eddie Turner</cp:lastModifiedBy>
  <dcterms:created xsi:type="dcterms:W3CDTF">2022-07-04T09:44:19Z</dcterms:created>
  <dcterms:modified xsi:type="dcterms:W3CDTF">2022-07-04T11:56:04Z</dcterms:modified>
</cp:coreProperties>
</file>