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 研一下课程\2 地统计\作业\作业2_相关与回归（含操作讲义）\"/>
    </mc:Choice>
  </mc:AlternateContent>
  <xr:revisionPtr revIDLastSave="0" documentId="13_ncr:1_{6E7AF08B-A5A0-4269-8C7A-5BC334AA922C}" xr6:coauthVersionLast="47" xr6:coauthVersionMax="47" xr10:uidLastSave="{00000000-0000-0000-0000-000000000000}"/>
  <bookViews>
    <workbookView xWindow="11544" yWindow="36" windowWidth="11496" windowHeight="1232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C23" i="2"/>
  <c r="C2" i="2"/>
  <c r="A13" i="2"/>
  <c r="E9" i="2" s="1"/>
  <c r="F12" i="2"/>
  <c r="B15" i="2"/>
  <c r="D13" i="2"/>
  <c r="D1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E8" i="2" l="1"/>
  <c r="E7" i="2"/>
  <c r="E6" i="2"/>
  <c r="E5" i="2"/>
  <c r="E3" i="2"/>
  <c r="E2" i="2"/>
  <c r="E4" i="2"/>
  <c r="E11" i="2"/>
  <c r="E10" i="2"/>
  <c r="E12" i="2" l="1"/>
  <c r="E13" i="2" s="1"/>
  <c r="C19" i="2" s="1"/>
  <c r="D19" i="2" s="1"/>
  <c r="E20" i="2" s="1"/>
</calcChain>
</file>

<file path=xl/sharedStrings.xml><?xml version="1.0" encoding="utf-8"?>
<sst xmlns="http://schemas.openxmlformats.org/spreadsheetml/2006/main" count="8" uniqueCount="6">
  <si>
    <t>年份编号</t>
  </si>
  <si>
    <t>产量(万吨)</t>
  </si>
  <si>
    <t>预计产量</t>
    <phoneticPr fontId="3" type="noConversion"/>
  </si>
  <si>
    <t>平均值</t>
    <phoneticPr fontId="3" type="noConversion"/>
  </si>
  <si>
    <t>xi-x-</t>
    <phoneticPr fontId="3" type="noConversion"/>
  </si>
  <si>
    <t>t8,0.05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</si>
</sst>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1"/>
    </sheetView>
  </sheetViews>
  <sheetFormatPr defaultRowHeight="13.8" x14ac:dyDescent="0.25"/>
  <cols>
    <col min="2" max="2" width="12.33203125" customWidth="1"/>
  </cols>
  <sheetData>
    <row r="1" spans="1:2" ht="21.9" customHeight="1" thickBot="1" x14ac:dyDescent="0.3">
      <c r="A1" s="1" t="s">
        <v>0</v>
      </c>
      <c r="B1" s="1" t="s">
        <v>1</v>
      </c>
    </row>
    <row r="2" spans="1:2" ht="14.4" x14ac:dyDescent="0.25">
      <c r="A2" s="4">
        <v>1</v>
      </c>
      <c r="B2" s="4">
        <v>230</v>
      </c>
    </row>
    <row r="3" spans="1:2" ht="14.4" x14ac:dyDescent="0.25">
      <c r="A3" s="2">
        <v>2</v>
      </c>
      <c r="B3" s="2">
        <v>236</v>
      </c>
    </row>
    <row r="4" spans="1:2" ht="14.4" x14ac:dyDescent="0.25">
      <c r="A4" s="2">
        <v>3</v>
      </c>
      <c r="B4" s="2">
        <v>241</v>
      </c>
    </row>
    <row r="5" spans="1:2" ht="14.4" x14ac:dyDescent="0.25">
      <c r="A5" s="2">
        <v>4</v>
      </c>
      <c r="B5" s="2">
        <v>246</v>
      </c>
    </row>
    <row r="6" spans="1:2" ht="14.4" x14ac:dyDescent="0.25">
      <c r="A6" s="2">
        <v>5</v>
      </c>
      <c r="B6" s="2">
        <v>252</v>
      </c>
    </row>
    <row r="7" spans="1:2" ht="14.4" x14ac:dyDescent="0.25">
      <c r="A7" s="2">
        <v>6</v>
      </c>
      <c r="B7" s="2">
        <v>257</v>
      </c>
    </row>
    <row r="8" spans="1:2" ht="14.4" x14ac:dyDescent="0.25">
      <c r="A8" s="2">
        <v>7</v>
      </c>
      <c r="B8" s="2">
        <v>262</v>
      </c>
    </row>
    <row r="9" spans="1:2" ht="14.4" x14ac:dyDescent="0.25">
      <c r="A9" s="2">
        <v>8</v>
      </c>
      <c r="B9" s="2">
        <v>276</v>
      </c>
    </row>
    <row r="10" spans="1:2" ht="14.4" x14ac:dyDescent="0.25">
      <c r="A10" s="2">
        <v>9</v>
      </c>
      <c r="B10" s="2">
        <v>281</v>
      </c>
    </row>
    <row r="11" spans="1:2" ht="15" thickBot="1" x14ac:dyDescent="0.3">
      <c r="A11" s="3">
        <v>10</v>
      </c>
      <c r="B11" s="3">
        <v>286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A8EF-329E-4FB2-9B9B-605D37B791EE}">
  <dimension ref="A1:F24"/>
  <sheetViews>
    <sheetView tabSelected="1" workbookViewId="0">
      <selection activeCell="E20" sqref="E20"/>
    </sheetView>
  </sheetViews>
  <sheetFormatPr defaultRowHeight="13.8" x14ac:dyDescent="0.25"/>
  <cols>
    <col min="3" max="3" width="9.109375" bestFit="1" customWidth="1"/>
  </cols>
  <sheetData>
    <row r="1" spans="1:6" ht="29.4" thickBot="1" x14ac:dyDescent="0.3">
      <c r="A1" s="1" t="s">
        <v>0</v>
      </c>
      <c r="B1" s="1" t="s">
        <v>1</v>
      </c>
      <c r="C1" t="s">
        <v>2</v>
      </c>
      <c r="E1" t="s">
        <v>4</v>
      </c>
    </row>
    <row r="2" spans="1:6" ht="14.4" x14ac:dyDescent="0.25">
      <c r="A2" s="4">
        <v>1</v>
      </c>
      <c r="B2" s="4">
        <v>230</v>
      </c>
      <c r="C2" s="5">
        <f>221.8+6.345*A2</f>
        <v>228.14500000000001</v>
      </c>
      <c r="D2">
        <f>(B2-C2)*(B2-C2)</f>
        <v>3.441024999999962</v>
      </c>
      <c r="E2">
        <f>(A2-A$13)*(A2-A$13)</f>
        <v>20.25</v>
      </c>
    </row>
    <row r="3" spans="1:6" ht="14.4" x14ac:dyDescent="0.25">
      <c r="A3" s="2">
        <v>2</v>
      </c>
      <c r="B3" s="2">
        <v>236</v>
      </c>
      <c r="C3" s="5">
        <f t="shared" ref="C3:C12" si="0">221.8+6.345*A3</f>
        <v>234.49</v>
      </c>
      <c r="D3">
        <f t="shared" ref="D3:D11" si="1">(B3-C3)*(B3-C3)</f>
        <v>2.2800999999999725</v>
      </c>
      <c r="E3">
        <f t="shared" ref="E3:E11" si="2">(A3-A$13)*(A3-A$13)</f>
        <v>12.25</v>
      </c>
    </row>
    <row r="4" spans="1:6" ht="14.4" x14ac:dyDescent="0.25">
      <c r="A4" s="2">
        <v>3</v>
      </c>
      <c r="B4" s="2">
        <v>241</v>
      </c>
      <c r="C4" s="5">
        <f t="shared" si="0"/>
        <v>240.83500000000001</v>
      </c>
      <c r="D4">
        <f t="shared" si="1"/>
        <v>2.7224999999997373E-2</v>
      </c>
      <c r="E4">
        <f t="shared" si="2"/>
        <v>6.25</v>
      </c>
    </row>
    <row r="5" spans="1:6" ht="14.4" x14ac:dyDescent="0.25">
      <c r="A5" s="2">
        <v>4</v>
      </c>
      <c r="B5" s="2">
        <v>246</v>
      </c>
      <c r="C5" s="5">
        <f t="shared" si="0"/>
        <v>247.18</v>
      </c>
      <c r="D5">
        <f t="shared" si="1"/>
        <v>1.3924000000000161</v>
      </c>
      <c r="E5">
        <f t="shared" si="2"/>
        <v>2.25</v>
      </c>
    </row>
    <row r="6" spans="1:6" ht="14.4" x14ac:dyDescent="0.25">
      <c r="A6" s="2">
        <v>5</v>
      </c>
      <c r="B6" s="2">
        <v>252</v>
      </c>
      <c r="C6" s="5">
        <f t="shared" si="0"/>
        <v>253.52500000000001</v>
      </c>
      <c r="D6">
        <f t="shared" si="1"/>
        <v>2.3256250000000174</v>
      </c>
      <c r="E6">
        <f t="shared" si="2"/>
        <v>0.25</v>
      </c>
    </row>
    <row r="7" spans="1:6" ht="14.4" x14ac:dyDescent="0.25">
      <c r="A7" s="2">
        <v>6</v>
      </c>
      <c r="B7" s="2">
        <v>257</v>
      </c>
      <c r="C7" s="5">
        <f t="shared" si="0"/>
        <v>259.87</v>
      </c>
      <c r="D7">
        <f t="shared" si="1"/>
        <v>8.236900000000027</v>
      </c>
      <c r="E7">
        <f t="shared" si="2"/>
        <v>0.25</v>
      </c>
    </row>
    <row r="8" spans="1:6" ht="14.4" x14ac:dyDescent="0.25">
      <c r="A8" s="2">
        <v>7</v>
      </c>
      <c r="B8" s="2">
        <v>262</v>
      </c>
      <c r="C8" s="5">
        <f t="shared" si="0"/>
        <v>266.21500000000003</v>
      </c>
      <c r="D8">
        <f t="shared" si="1"/>
        <v>17.766225000000269</v>
      </c>
      <c r="E8">
        <f t="shared" si="2"/>
        <v>2.25</v>
      </c>
    </row>
    <row r="9" spans="1:6" ht="14.4" x14ac:dyDescent="0.25">
      <c r="A9" s="2">
        <v>8</v>
      </c>
      <c r="B9" s="2">
        <v>276</v>
      </c>
      <c r="C9" s="5">
        <f t="shared" si="0"/>
        <v>272.56</v>
      </c>
      <c r="D9">
        <f t="shared" si="1"/>
        <v>11.833599999999985</v>
      </c>
      <c r="E9">
        <f t="shared" si="2"/>
        <v>6.25</v>
      </c>
    </row>
    <row r="10" spans="1:6" ht="14.4" x14ac:dyDescent="0.25">
      <c r="A10" s="2">
        <v>9</v>
      </c>
      <c r="B10" s="2">
        <v>281</v>
      </c>
      <c r="C10" s="5">
        <f t="shared" si="0"/>
        <v>278.90500000000003</v>
      </c>
      <c r="D10">
        <f t="shared" si="1"/>
        <v>4.3890249999998758</v>
      </c>
      <c r="E10">
        <f t="shared" si="2"/>
        <v>12.25</v>
      </c>
    </row>
    <row r="11" spans="1:6" ht="15" thickBot="1" x14ac:dyDescent="0.3">
      <c r="A11" s="3">
        <v>10</v>
      </c>
      <c r="B11" s="3">
        <v>286</v>
      </c>
      <c r="C11" s="5">
        <f t="shared" si="0"/>
        <v>285.25</v>
      </c>
      <c r="D11">
        <f t="shared" si="1"/>
        <v>0.5625</v>
      </c>
      <c r="E11">
        <f t="shared" si="2"/>
        <v>20.25</v>
      </c>
    </row>
    <row r="12" spans="1:6" x14ac:dyDescent="0.25">
      <c r="D12">
        <f>SUM(D2:D11)</f>
        <v>52.254625000000118</v>
      </c>
      <c r="E12">
        <f>SUM(E2:E11)</f>
        <v>82.5</v>
      </c>
      <c r="F12">
        <f>(12-5.5)*(12-5.5)</f>
        <v>42.25</v>
      </c>
    </row>
    <row r="13" spans="1:6" x14ac:dyDescent="0.25">
      <c r="A13">
        <f>AVERAGE(A2:A11)</f>
        <v>5.5</v>
      </c>
      <c r="D13">
        <f>D12/8</f>
        <v>6.5318281250000148</v>
      </c>
      <c r="E13">
        <f>F12/E12</f>
        <v>0.51212121212121209</v>
      </c>
    </row>
    <row r="15" spans="1:6" x14ac:dyDescent="0.25">
      <c r="A15" t="s">
        <v>3</v>
      </c>
      <c r="B15">
        <f>AVERAGE(B2:B11)</f>
        <v>256.7</v>
      </c>
    </row>
    <row r="16" spans="1:6" x14ac:dyDescent="0.25">
      <c r="A16" t="s">
        <v>5</v>
      </c>
      <c r="B16">
        <v>2.306</v>
      </c>
    </row>
    <row r="19" spans="3:5" x14ac:dyDescent="0.25">
      <c r="C19">
        <f>D13*(1+0.1+E13)</f>
        <v>10.530098674242449</v>
      </c>
      <c r="D19">
        <f>SQRT(C19)</f>
        <v>3.2450113519435413</v>
      </c>
    </row>
    <row r="20" spans="3:5" x14ac:dyDescent="0.25">
      <c r="E20">
        <f>D19*B16</f>
        <v>7.4829961775818061</v>
      </c>
    </row>
    <row r="23" spans="3:5" x14ac:dyDescent="0.25">
      <c r="C23">
        <f>221.8+6.345*12</f>
        <v>297.94</v>
      </c>
      <c r="D23">
        <f>C23+E20</f>
        <v>305.42299617758181</v>
      </c>
    </row>
    <row r="24" spans="3:5" x14ac:dyDescent="0.25">
      <c r="D24">
        <f>C23-E20</f>
        <v>290.45700382241819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刘秉鑫</cp:lastModifiedBy>
  <dcterms:created xsi:type="dcterms:W3CDTF">2017-04-13T13:56:36Z</dcterms:created>
  <dcterms:modified xsi:type="dcterms:W3CDTF">2022-04-16T10:22:47Z</dcterms:modified>
</cp:coreProperties>
</file>