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3V\"/>
    </mc:Choice>
  </mc:AlternateContent>
  <xr:revisionPtr revIDLastSave="0" documentId="8_{4FDCCEC4-861D-094E-B30E-4EEAB2451CFE}" xr6:coauthVersionLast="47" xr6:coauthVersionMax="47" xr10:uidLastSave="{00000000-0000-0000-0000-000000000000}"/>
  <bookViews>
    <workbookView xWindow="-12" yWindow="-528" windowWidth="23064" windowHeight="13872" xr2:uid="{CCE2721C-CDCA-4A16-8801-F04F1687987E}"/>
  </bookViews>
  <sheets>
    <sheet name="EDR + B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N9" i="1"/>
  <c r="N6" i="1"/>
  <c r="I8" i="1"/>
  <c r="F19" i="1"/>
  <c r="C19" i="1"/>
  <c r="N7" i="1"/>
  <c r="N10" i="1"/>
  <c r="N17" i="1"/>
  <c r="F13" i="1"/>
  <c r="D13" i="1"/>
  <c r="B13" i="1"/>
  <c r="I5" i="1"/>
  <c r="G13" i="1"/>
  <c r="I9" i="1"/>
  <c r="I11" i="1"/>
  <c r="I12" i="1"/>
  <c r="I13" i="1"/>
  <c r="I14" i="1"/>
  <c r="I15" i="1"/>
  <c r="Q13" i="1"/>
  <c r="S17" i="1"/>
  <c r="S18" i="1"/>
  <c r="T18" i="1"/>
</calcChain>
</file>

<file path=xl/sharedStrings.xml><?xml version="1.0" encoding="utf-8"?>
<sst xmlns="http://schemas.openxmlformats.org/spreadsheetml/2006/main" count="48" uniqueCount="33">
  <si>
    <t>Balance General Inicial</t>
  </si>
  <si>
    <t>Activos</t>
  </si>
  <si>
    <t>Pasivos</t>
  </si>
  <si>
    <t>Capital</t>
  </si>
  <si>
    <t>Pasivo</t>
  </si>
  <si>
    <t>Unidades</t>
  </si>
  <si>
    <t>Costo</t>
  </si>
  <si>
    <t>Total</t>
  </si>
  <si>
    <t>Costo de Venta</t>
  </si>
  <si>
    <t>Precio de Venta</t>
  </si>
  <si>
    <t>Balance General Final</t>
  </si>
  <si>
    <t>Total Capital+ Pasivo</t>
  </si>
  <si>
    <t>Activos Fijos</t>
  </si>
  <si>
    <t>Activos Circulante</t>
  </si>
  <si>
    <t>Estado de Resultados (01 - Dic  al 31 Dic 2021)</t>
  </si>
  <si>
    <t>Ingresos x Ventas</t>
  </si>
  <si>
    <t>Costo de Ventas</t>
  </si>
  <si>
    <t>Utilidad Bruta</t>
  </si>
  <si>
    <t>Gastos Operación</t>
  </si>
  <si>
    <t>Gastos Venta</t>
  </si>
  <si>
    <t>Total Gastos Admin</t>
  </si>
  <si>
    <t>Intereses</t>
  </si>
  <si>
    <t xml:space="preserve">Utilidad Antes de Impuesto </t>
  </si>
  <si>
    <t>Impuestos (30%)</t>
  </si>
  <si>
    <t>Utilidad Neta</t>
  </si>
  <si>
    <t>Reserva Legal (10%)</t>
  </si>
  <si>
    <t>Utilidad del ejercicio</t>
  </si>
  <si>
    <t>Utilidad de la Operación</t>
  </si>
  <si>
    <t>Bancos</t>
  </si>
  <si>
    <t>Impuestos</t>
  </si>
  <si>
    <t>Patrimonio inicial</t>
  </si>
  <si>
    <t>Reserva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</si>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</sst>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3" fillId="0" borderId="1" xfId="0" applyFont="1" applyBorder="1"/>
    <xf numFmtId="44" fontId="0" fillId="0" borderId="0" xfId="1" applyFont="1"/>
    <xf numFmtId="0" fontId="7" fillId="0" borderId="0" xfId="0" applyFont="1"/>
    <xf numFmtId="0" fontId="8" fillId="0" borderId="1" xfId="0" applyFont="1" applyBorder="1"/>
    <xf numFmtId="0" fontId="9" fillId="0" borderId="0" xfId="0" applyFont="1"/>
    <xf numFmtId="0" fontId="9" fillId="0" borderId="1" xfId="0" applyFont="1" applyBorder="1"/>
    <xf numFmtId="0" fontId="9" fillId="0" borderId="0" xfId="0" applyFont="1" applyFill="1" applyBorder="1"/>
    <xf numFmtId="44" fontId="3" fillId="0" borderId="1" xfId="1" applyFont="1" applyBorder="1"/>
    <xf numFmtId="0" fontId="10" fillId="0" borderId="1" xfId="0" applyFont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44" fontId="3" fillId="0" borderId="0" xfId="1" applyFont="1"/>
    <xf numFmtId="44" fontId="5" fillId="0" borderId="0" xfId="1" applyFont="1"/>
    <xf numFmtId="0" fontId="11" fillId="0" borderId="0" xfId="0" applyFont="1"/>
    <xf numFmtId="0" fontId="0" fillId="0" borderId="2" xfId="0" applyBorder="1"/>
    <xf numFmtId="44" fontId="0" fillId="0" borderId="2" xfId="1" applyFont="1" applyBorder="1"/>
    <xf numFmtId="1" fontId="0" fillId="0" borderId="2" xfId="1" applyNumberFormat="1" applyFont="1" applyBorder="1"/>
    <xf numFmtId="44" fontId="12" fillId="0" borderId="0" xfId="1" applyFont="1"/>
    <xf numFmtId="44" fontId="13" fillId="0" borderId="1" xfId="1" applyFont="1" applyBorder="1"/>
    <xf numFmtId="44" fontId="12" fillId="0" borderId="1" xfId="1" applyNumberFormat="1" applyFont="1" applyBorder="1"/>
    <xf numFmtId="44" fontId="12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44" fontId="3" fillId="0" borderId="1" xfId="0" applyNumberFormat="1" applyFont="1" applyBorder="1"/>
    <xf numFmtId="44" fontId="14" fillId="0" borderId="0" xfId="1" applyFont="1"/>
    <xf numFmtId="44" fontId="11" fillId="0" borderId="0" xfId="0" applyNumberFormat="1" applyFont="1"/>
    <xf numFmtId="0" fontId="2" fillId="0" borderId="0" xfId="0" applyFont="1"/>
    <xf numFmtId="44" fontId="3" fillId="0" borderId="0" xfId="0" applyNumberFormat="1" applyFont="1"/>
    <xf numFmtId="44" fontId="15" fillId="0" borderId="0" xfId="0" applyNumberFormat="1" applyFont="1"/>
    <xf numFmtId="0" fontId="16" fillId="0" borderId="0" xfId="0" applyFont="1"/>
    <xf numFmtId="1" fontId="0" fillId="0" borderId="0" xfId="1" applyNumberFormat="1" applyFont="1" applyBorder="1"/>
    <xf numFmtId="44" fontId="0" fillId="0" borderId="0" xfId="1" applyFont="1" applyBorder="1"/>
    <xf numFmtId="0" fontId="0" fillId="3" borderId="0" xfId="0" applyFill="1" applyBorder="1" applyAlignment="1">
      <alignment horizontal="center"/>
    </xf>
    <xf numFmtId="9" fontId="3" fillId="0" borderId="0" xfId="0" applyNumberFormat="1" applyFont="1"/>
    <xf numFmtId="9" fontId="3" fillId="0" borderId="0" xfId="2" applyFont="1"/>
    <xf numFmtId="8" fontId="11" fillId="0" borderId="0" xfId="1" applyNumberFormat="1" applyFont="1"/>
    <xf numFmtId="0" fontId="17" fillId="4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</xdr:colOff>
      <xdr:row>26</xdr:row>
      <xdr:rowOff>77786</xdr:rowOff>
    </xdr:from>
    <xdr:to>
      <xdr:col>12</xdr:col>
      <xdr:colOff>187218</xdr:colOff>
      <xdr:row>26</xdr:row>
      <xdr:rowOff>77786</xdr:rowOff>
    </xdr:to>
    <xdr:sp macro="" textlink="">
      <xdr:nvSpPr>
        <xdr:cNvPr id="2" name="Line 15">
          <a:extLst>
            <a:ext uri="{FF2B5EF4-FFF2-40B4-BE49-F238E27FC236}">
              <a16:creationId xmlns:a16="http://schemas.microsoft.com/office/drawing/2014/main" id="{2732849E-EF4A-41E6-B8E9-E47A7323FBE7}"/>
            </a:ext>
          </a:extLst>
        </xdr:cNvPr>
        <xdr:cNvSpPr>
          <a:spLocks noChangeShapeType="1"/>
        </xdr:cNvSpPr>
      </xdr:nvSpPr>
      <xdr:spPr bwMode="auto">
        <a:xfrm>
          <a:off x="6243531" y="5849936"/>
          <a:ext cx="6954837" cy="0"/>
        </a:xfrm>
        <a:prstGeom prst="line">
          <a:avLst/>
        </a:prstGeom>
        <a:noFill/>
        <a:ln w="9525">
          <a:solidFill>
            <a:schemeClr val="tx1"/>
          </a:solidFill>
          <a:prstDash val="dash"/>
          <a:round/>
          <a:headEnd type="stealth" w="lg" len="lg"/>
          <a:tailEnd type="stealth" w="lg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887305</xdr:colOff>
      <xdr:row>23</xdr:row>
      <xdr:rowOff>169862</xdr:rowOff>
    </xdr:from>
    <xdr:to>
      <xdr:col>6</xdr:col>
      <xdr:colOff>887305</xdr:colOff>
      <xdr:row>26</xdr:row>
      <xdr:rowOff>77787</xdr:rowOff>
    </xdr:to>
    <xdr:sp macro="" textlink="">
      <xdr:nvSpPr>
        <xdr:cNvPr id="3" name="Line 16">
          <a:extLst>
            <a:ext uri="{FF2B5EF4-FFF2-40B4-BE49-F238E27FC236}">
              <a16:creationId xmlns:a16="http://schemas.microsoft.com/office/drawing/2014/main" id="{039A7444-647F-425B-9BF0-3B6D882017B2}"/>
            </a:ext>
          </a:extLst>
        </xdr:cNvPr>
        <xdr:cNvSpPr>
          <a:spLocks noChangeShapeType="1"/>
        </xdr:cNvSpPr>
      </xdr:nvSpPr>
      <xdr:spPr bwMode="auto">
        <a:xfrm flipV="1">
          <a:off x="7097605" y="5370512"/>
          <a:ext cx="0" cy="479425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 type="stealth" w="lg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233255</xdr:colOff>
      <xdr:row>23</xdr:row>
      <xdr:rowOff>169862</xdr:rowOff>
    </xdr:from>
    <xdr:to>
      <xdr:col>10</xdr:col>
      <xdr:colOff>233255</xdr:colOff>
      <xdr:row>26</xdr:row>
      <xdr:rowOff>77787</xdr:rowOff>
    </xdr:to>
    <xdr:sp macro="" textlink="">
      <xdr:nvSpPr>
        <xdr:cNvPr id="4" name="Line 17">
          <a:extLst>
            <a:ext uri="{FF2B5EF4-FFF2-40B4-BE49-F238E27FC236}">
              <a16:creationId xmlns:a16="http://schemas.microsoft.com/office/drawing/2014/main" id="{251A93BD-0173-4584-B65F-BAD78A0B7654}"/>
            </a:ext>
          </a:extLst>
        </xdr:cNvPr>
        <xdr:cNvSpPr>
          <a:spLocks noChangeShapeType="1"/>
        </xdr:cNvSpPr>
      </xdr:nvSpPr>
      <xdr:spPr bwMode="auto">
        <a:xfrm flipV="1">
          <a:off x="12349055" y="5370512"/>
          <a:ext cx="0" cy="479425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 type="stealth" w="lg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200027</xdr:colOff>
      <xdr:row>26</xdr:row>
      <xdr:rowOff>98425</xdr:rowOff>
    </xdr:from>
    <xdr:to>
      <xdr:col>7</xdr:col>
      <xdr:colOff>596686</xdr:colOff>
      <xdr:row>30</xdr:row>
      <xdr:rowOff>167422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8B9227F-B26E-4EFF-8B29-931340516374}"/>
            </a:ext>
          </a:extLst>
        </xdr:cNvPr>
        <xdr:cNvSpPr txBox="1">
          <a:spLocks noChangeArrowheads="1"/>
        </xdr:cNvSpPr>
      </xdr:nvSpPr>
      <xdr:spPr bwMode="auto">
        <a:xfrm>
          <a:off x="6410327" y="5870575"/>
          <a:ext cx="1520609" cy="8309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s-MX"/>
            <a:t>Punto en</a:t>
          </a:r>
        </a:p>
        <a:p>
          <a:pPr algn="ctr" eaLnBrk="1" hangingPunct="1"/>
          <a:r>
            <a:rPr lang="es-MX"/>
            <a:t>el Tiempo</a:t>
          </a:r>
          <a:endParaRPr lang="es-ES"/>
        </a:p>
      </xdr:txBody>
    </xdr:sp>
    <xdr:clientData/>
  </xdr:twoCellAnchor>
  <xdr:twoCellAnchor>
    <xdr:from>
      <xdr:col>8</xdr:col>
      <xdr:colOff>1865314</xdr:colOff>
      <xdr:row>26</xdr:row>
      <xdr:rowOff>119062</xdr:rowOff>
    </xdr:from>
    <xdr:to>
      <xdr:col>12</xdr:col>
      <xdr:colOff>128373</xdr:colOff>
      <xdr:row>30</xdr:row>
      <xdr:rowOff>188059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E41DCA16-FE38-4004-A0D9-3AEBFD153200}"/>
            </a:ext>
          </a:extLst>
        </xdr:cNvPr>
        <xdr:cNvSpPr txBox="1">
          <a:spLocks noChangeArrowheads="1"/>
        </xdr:cNvSpPr>
      </xdr:nvSpPr>
      <xdr:spPr bwMode="auto">
        <a:xfrm>
          <a:off x="11618914" y="5891212"/>
          <a:ext cx="1520609" cy="8309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s-MX"/>
            <a:t>Punto en</a:t>
          </a:r>
        </a:p>
        <a:p>
          <a:pPr algn="ctr" eaLnBrk="1" hangingPunct="1"/>
          <a:r>
            <a:rPr lang="es-MX"/>
            <a:t>el Tiempo</a:t>
          </a:r>
          <a:endParaRPr lang="es-ES"/>
        </a:p>
      </xdr:txBody>
    </xdr:sp>
    <xdr:clientData/>
  </xdr:twoCellAnchor>
  <xdr:twoCellAnchor>
    <xdr:from>
      <xdr:col>7</xdr:col>
      <xdr:colOff>892481</xdr:colOff>
      <xdr:row>26</xdr:row>
      <xdr:rowOff>185737</xdr:rowOff>
    </xdr:from>
    <xdr:to>
      <xdr:col>8</xdr:col>
      <xdr:colOff>1244082</xdr:colOff>
      <xdr:row>29</xdr:row>
      <xdr:rowOff>75902</xdr:rowOff>
    </xdr:to>
    <xdr:sp macro="" textlink="">
      <xdr:nvSpPr>
        <xdr:cNvPr id="7" name="Text Box 20">
          <a:extLst>
            <a:ext uri="{FF2B5EF4-FFF2-40B4-BE49-F238E27FC236}">
              <a16:creationId xmlns:a16="http://schemas.microsoft.com/office/drawing/2014/main" id="{807589C4-3E5C-45DC-A9F7-0B8E48F78F60}"/>
            </a:ext>
          </a:extLst>
        </xdr:cNvPr>
        <xdr:cNvSpPr txBox="1">
          <a:spLocks noChangeArrowheads="1"/>
        </xdr:cNvSpPr>
      </xdr:nvSpPr>
      <xdr:spPr bwMode="auto">
        <a:xfrm>
          <a:off x="8226731" y="5957887"/>
          <a:ext cx="2770951" cy="4616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s-MX"/>
            <a:t>Periodo de Tiempo</a:t>
          </a:r>
          <a:endParaRPr lang="es-ES"/>
        </a:p>
      </xdr:txBody>
    </xdr:sp>
    <xdr:clientData/>
  </xdr:twoCellAnchor>
  <xdr:twoCellAnchor>
    <xdr:from>
      <xdr:col>6</xdr:col>
      <xdr:colOff>953980</xdr:colOff>
      <xdr:row>24</xdr:row>
      <xdr:rowOff>19050</xdr:rowOff>
    </xdr:from>
    <xdr:to>
      <xdr:col>10</xdr:col>
      <xdr:colOff>188805</xdr:colOff>
      <xdr:row>25</xdr:row>
      <xdr:rowOff>38100</xdr:rowOff>
    </xdr:to>
    <xdr:sp macro="" textlink="">
      <xdr:nvSpPr>
        <xdr:cNvPr id="8" name="AutoShape 21">
          <a:extLst>
            <a:ext uri="{FF2B5EF4-FFF2-40B4-BE49-F238E27FC236}">
              <a16:creationId xmlns:a16="http://schemas.microsoft.com/office/drawing/2014/main" id="{2771445A-650B-416D-9495-D5703F700508}"/>
            </a:ext>
          </a:extLst>
        </xdr:cNvPr>
        <xdr:cNvSpPr>
          <a:spLocks/>
        </xdr:cNvSpPr>
      </xdr:nvSpPr>
      <xdr:spPr bwMode="auto">
        <a:xfrm rot="-5400000">
          <a:off x="9629668" y="2944812"/>
          <a:ext cx="209550" cy="5140325"/>
        </a:xfrm>
        <a:prstGeom prst="rightBrace">
          <a:avLst>
            <a:gd name="adj1" fmla="val 204419"/>
            <a:gd name="adj2" fmla="val 50894"/>
          </a:avLst>
        </a:prstGeom>
        <a:noFill/>
        <a:ln w="9525">
          <a:solidFill>
            <a:schemeClr val="tx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F611-4E54-4672-BECD-D5B9F8F26FA2}">
  <dimension ref="A1:T19"/>
  <sheetViews>
    <sheetView showGridLines="0" tabSelected="1" zoomScaleNormal="100" workbookViewId="0">
      <selection activeCell="N15" sqref="N15"/>
    </sheetView>
  </sheetViews>
  <sheetFormatPr defaultColWidth="11.56640625" defaultRowHeight="15" x14ac:dyDescent="0.2"/>
  <cols>
    <col min="1" max="1" width="17.484375" bestFit="1" customWidth="1"/>
    <col min="2" max="2" width="14.9296875" bestFit="1" customWidth="1"/>
    <col min="3" max="3" width="17.484375" bestFit="1" customWidth="1"/>
    <col min="5" max="5" width="14.9296875" bestFit="1" customWidth="1"/>
    <col min="6" max="7" width="16.94921875" customWidth="1"/>
    <col min="8" max="8" width="36.3203125" customWidth="1"/>
    <col min="9" max="9" width="28.65234375" customWidth="1"/>
    <col min="10" max="12" width="6.72265625" customWidth="1"/>
    <col min="13" max="13" width="6.859375" bestFit="1" customWidth="1"/>
    <col min="14" max="14" width="17.484375" customWidth="1"/>
    <col min="15" max="15" width="18.0234375" customWidth="1"/>
    <col min="16" max="16" width="16.6796875" bestFit="1" customWidth="1"/>
    <col min="17" max="17" width="16.94921875" customWidth="1"/>
    <col min="19" max="19" width="18.16015625" customWidth="1"/>
    <col min="20" max="20" width="16.6796875" customWidth="1"/>
  </cols>
  <sheetData>
    <row r="1" spans="1:19" ht="23.25" x14ac:dyDescent="0.3">
      <c r="A1" s="39" t="s">
        <v>0</v>
      </c>
      <c r="B1" s="39"/>
      <c r="C1" s="39"/>
      <c r="D1" s="39"/>
      <c r="H1" s="39" t="s">
        <v>14</v>
      </c>
      <c r="I1" s="39"/>
      <c r="N1" s="39" t="s">
        <v>10</v>
      </c>
      <c r="O1" s="39"/>
      <c r="P1" s="39"/>
      <c r="Q1" s="39"/>
    </row>
    <row r="3" spans="1:19" ht="21" x14ac:dyDescent="0.3">
      <c r="H3" s="4" t="s">
        <v>15</v>
      </c>
      <c r="I3" s="38">
        <v>150000</v>
      </c>
      <c r="J3" s="36"/>
      <c r="K3" s="36"/>
      <c r="L3" s="36"/>
    </row>
    <row r="4" spans="1:19" ht="21" x14ac:dyDescent="0.3">
      <c r="A4" s="13" t="s">
        <v>1</v>
      </c>
      <c r="C4" s="13" t="s">
        <v>2</v>
      </c>
      <c r="H4" s="1" t="s">
        <v>16</v>
      </c>
      <c r="I4" s="20">
        <v>50000</v>
      </c>
      <c r="J4" s="37"/>
      <c r="K4" s="37"/>
      <c r="L4" s="37"/>
      <c r="N4" s="13" t="s">
        <v>13</v>
      </c>
      <c r="P4" s="13" t="s">
        <v>2</v>
      </c>
    </row>
    <row r="5" spans="1:19" ht="18.75" x14ac:dyDescent="0.25">
      <c r="A5" s="14">
        <v>100000</v>
      </c>
      <c r="B5" s="3"/>
      <c r="C5" s="3">
        <v>0</v>
      </c>
      <c r="D5" s="3"/>
      <c r="H5" s="5" t="s">
        <v>17</v>
      </c>
      <c r="I5" s="21">
        <f>I3-I4</f>
        <v>100000</v>
      </c>
      <c r="J5" s="37"/>
      <c r="K5" s="37"/>
      <c r="L5" s="37"/>
      <c r="M5" t="s">
        <v>28</v>
      </c>
      <c r="N5" s="14">
        <v>10000</v>
      </c>
      <c r="O5" s="3"/>
      <c r="P5" s="3" t="s">
        <v>29</v>
      </c>
      <c r="Q5" s="3">
        <v>24000</v>
      </c>
    </row>
    <row r="6" spans="1:19" ht="18.75" x14ac:dyDescent="0.25">
      <c r="A6" s="3"/>
      <c r="B6" s="3"/>
      <c r="C6" s="3"/>
      <c r="D6" s="3"/>
      <c r="H6" s="6" t="s">
        <v>18</v>
      </c>
      <c r="I6" s="20">
        <v>10000</v>
      </c>
      <c r="J6" s="37"/>
      <c r="K6" s="37"/>
      <c r="L6" s="37"/>
      <c r="M6" s="29" t="s">
        <v>28</v>
      </c>
      <c r="N6" s="27">
        <f>I4</f>
        <v>50000</v>
      </c>
      <c r="O6" s="3"/>
      <c r="P6" s="3"/>
      <c r="Q6" s="3"/>
    </row>
    <row r="7" spans="1:19" ht="18.75" x14ac:dyDescent="0.25">
      <c r="H7" s="6" t="s">
        <v>19</v>
      </c>
      <c r="I7" s="20">
        <v>10000</v>
      </c>
      <c r="J7" s="37"/>
      <c r="K7" s="37"/>
      <c r="L7" s="37"/>
      <c r="M7" s="29" t="s">
        <v>28</v>
      </c>
      <c r="N7" s="27">
        <f>I8</f>
        <v>20000</v>
      </c>
    </row>
    <row r="8" spans="1:19" ht="18.75" x14ac:dyDescent="0.25">
      <c r="C8" s="13" t="s">
        <v>3</v>
      </c>
      <c r="H8" s="7" t="s">
        <v>20</v>
      </c>
      <c r="I8" s="22">
        <f>SUM(I6:I7)</f>
        <v>20000</v>
      </c>
      <c r="J8" s="37"/>
      <c r="K8" s="37"/>
      <c r="L8" s="37"/>
      <c r="M8" t="s">
        <v>28</v>
      </c>
      <c r="N8" s="26">
        <v>30000</v>
      </c>
    </row>
    <row r="9" spans="1:19" ht="18.75" x14ac:dyDescent="0.25">
      <c r="C9" s="14">
        <v>100000</v>
      </c>
      <c r="H9" s="5" t="s">
        <v>27</v>
      </c>
      <c r="I9" s="9">
        <f>I5-I8</f>
        <v>80000</v>
      </c>
      <c r="J9" s="37"/>
      <c r="K9" s="37"/>
      <c r="L9" s="37"/>
      <c r="M9" s="16" t="s">
        <v>28</v>
      </c>
      <c r="N9" s="28">
        <f>I3</f>
        <v>150000</v>
      </c>
      <c r="P9" s="13" t="s">
        <v>3</v>
      </c>
    </row>
    <row r="10" spans="1:19" ht="18.75" x14ac:dyDescent="0.25">
      <c r="H10" s="8" t="s">
        <v>21</v>
      </c>
      <c r="I10" s="20">
        <v>0</v>
      </c>
      <c r="J10" s="37"/>
      <c r="K10" s="37"/>
      <c r="L10" s="37"/>
      <c r="M10" t="s">
        <v>28</v>
      </c>
      <c r="N10" s="25">
        <f>N9+N8</f>
        <v>180000</v>
      </c>
      <c r="P10" t="s">
        <v>30</v>
      </c>
      <c r="Q10" s="14">
        <v>100000</v>
      </c>
    </row>
    <row r="11" spans="1:19" ht="18.75" x14ac:dyDescent="0.25">
      <c r="H11" s="5" t="s">
        <v>22</v>
      </c>
      <c r="I11" s="9">
        <f>I9-I10</f>
        <v>80000</v>
      </c>
      <c r="J11" s="37"/>
      <c r="K11" s="37"/>
      <c r="L11" s="37"/>
      <c r="P11" t="s">
        <v>31</v>
      </c>
      <c r="Q11" s="14">
        <v>5600</v>
      </c>
    </row>
    <row r="12" spans="1:19" ht="18.75" x14ac:dyDescent="0.25">
      <c r="B12" s="3"/>
      <c r="D12" s="3"/>
      <c r="F12" s="3"/>
      <c r="G12" s="3"/>
      <c r="H12" s="7" t="s">
        <v>23</v>
      </c>
      <c r="I12" s="23">
        <f>I11*0.3</f>
        <v>24000</v>
      </c>
      <c r="J12" s="37"/>
      <c r="K12" s="37"/>
      <c r="L12" s="37"/>
      <c r="N12" s="13" t="s">
        <v>12</v>
      </c>
      <c r="O12" s="3"/>
      <c r="P12" t="s">
        <v>32</v>
      </c>
      <c r="Q12" s="24">
        <v>50400</v>
      </c>
    </row>
    <row r="13" spans="1:19" ht="18.75" x14ac:dyDescent="0.25">
      <c r="A13" s="12" t="s">
        <v>1</v>
      </c>
      <c r="B13" s="15">
        <f>A5</f>
        <v>100000</v>
      </c>
      <c r="C13" s="12" t="s">
        <v>4</v>
      </c>
      <c r="D13" s="15">
        <f>C5</f>
        <v>0</v>
      </c>
      <c r="E13" s="12" t="s">
        <v>3</v>
      </c>
      <c r="F13" s="15">
        <f>C9</f>
        <v>100000</v>
      </c>
      <c r="G13" s="32" t="b">
        <f>F13=B13</f>
        <v>1</v>
      </c>
      <c r="H13" s="5" t="s">
        <v>24</v>
      </c>
      <c r="I13" s="9">
        <f>I11-I12</f>
        <v>56000</v>
      </c>
      <c r="J13" s="37"/>
      <c r="K13" s="37"/>
      <c r="L13" s="37"/>
      <c r="P13" s="2"/>
      <c r="Q13" s="9">
        <f>SUM(Q10:Q12)</f>
        <v>156000</v>
      </c>
      <c r="S13" s="3"/>
    </row>
    <row r="14" spans="1:19" ht="18.75" x14ac:dyDescent="0.25">
      <c r="B14" s="3"/>
      <c r="D14" s="3"/>
      <c r="F14" s="3"/>
      <c r="G14" s="3"/>
      <c r="H14" s="8" t="s">
        <v>25</v>
      </c>
      <c r="I14" s="20">
        <f>I13*0.1</f>
        <v>5600</v>
      </c>
      <c r="J14" s="37"/>
      <c r="K14" s="37"/>
      <c r="L14" s="37"/>
      <c r="N14" s="14">
        <v>0</v>
      </c>
    </row>
    <row r="15" spans="1:19" ht="21" x14ac:dyDescent="0.3">
      <c r="B15" s="3"/>
      <c r="H15" s="10" t="s">
        <v>26</v>
      </c>
      <c r="I15" s="9">
        <f>I13-I14</f>
        <v>50400</v>
      </c>
      <c r="J15" s="37"/>
      <c r="K15" s="37"/>
      <c r="L15" s="37"/>
      <c r="N15" s="14"/>
    </row>
    <row r="16" spans="1:19" x14ac:dyDescent="0.2">
      <c r="B16" s="40" t="s">
        <v>8</v>
      </c>
      <c r="C16" s="40"/>
      <c r="E16" s="40" t="s">
        <v>9</v>
      </c>
      <c r="F16" s="40"/>
      <c r="G16" s="35"/>
      <c r="H16" s="24"/>
      <c r="I16" s="3"/>
      <c r="N16" s="30"/>
    </row>
    <row r="17" spans="2:20" x14ac:dyDescent="0.2">
      <c r="B17" s="17" t="s">
        <v>5</v>
      </c>
      <c r="C17" s="19">
        <v>50000</v>
      </c>
      <c r="E17" s="17" t="s">
        <v>5</v>
      </c>
      <c r="F17" s="19">
        <v>50000</v>
      </c>
      <c r="G17" s="33"/>
      <c r="H17" s="24"/>
      <c r="I17" s="3"/>
      <c r="M17" s="12" t="s">
        <v>1</v>
      </c>
      <c r="N17" s="15">
        <f>N10</f>
        <v>180000</v>
      </c>
      <c r="P17" s="12" t="s">
        <v>4</v>
      </c>
      <c r="Q17" s="15">
        <f>Q5</f>
        <v>24000</v>
      </c>
      <c r="R17" s="12" t="s">
        <v>3</v>
      </c>
      <c r="S17" s="15">
        <f>Q13</f>
        <v>156000</v>
      </c>
    </row>
    <row r="18" spans="2:20" x14ac:dyDescent="0.2">
      <c r="B18" s="17" t="s">
        <v>6</v>
      </c>
      <c r="C18" s="18">
        <v>1</v>
      </c>
      <c r="E18" s="17" t="s">
        <v>9</v>
      </c>
      <c r="F18" s="18">
        <v>3</v>
      </c>
      <c r="G18" s="34"/>
      <c r="R18" s="11" t="s">
        <v>11</v>
      </c>
      <c r="S18" s="30">
        <f>S17+Q17</f>
        <v>180000</v>
      </c>
      <c r="T18" s="31" t="b">
        <f>S18=N17</f>
        <v>1</v>
      </c>
    </row>
    <row r="19" spans="2:20" x14ac:dyDescent="0.2">
      <c r="B19" s="17" t="s">
        <v>7</v>
      </c>
      <c r="C19" s="18">
        <f>C18*C17</f>
        <v>50000</v>
      </c>
      <c r="E19" s="17" t="s">
        <v>7</v>
      </c>
      <c r="F19" s="18">
        <f>F18*F17</f>
        <v>150000</v>
      </c>
      <c r="G19" s="34"/>
    </row>
  </sheetData>
  <mergeCells count="5">
    <mergeCell ref="H1:I1"/>
    <mergeCell ref="A1:D1"/>
    <mergeCell ref="B16:C16"/>
    <mergeCell ref="N1:Q1"/>
    <mergeCell ref="E16:F16"/>
  </mergeCells>
  <pageMargins left="0.7" right="0.7" top="0.75" bottom="0.75" header="0.3" footer="0.3"/>
  <ignoredErrors>
    <ignoredError sqref="I12 I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EDR +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Solares</dc:creator>
  <cp:lastModifiedBy>Aguilar, José Eddie</cp:lastModifiedBy>
  <dcterms:created xsi:type="dcterms:W3CDTF">2020-08-24T12:20:57Z</dcterms:created>
  <dcterms:modified xsi:type="dcterms:W3CDTF">2023-08-24T14:44:40Z</dcterms:modified>
</cp:coreProperties>
</file>