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Documents\Data science projects\Excel Assignment\"/>
    </mc:Choice>
  </mc:AlternateContent>
  <xr:revisionPtr revIDLastSave="0" documentId="13_ncr:1_{94EB9920-57C6-478F-A21A-90D73E923D5F}" xr6:coauthVersionLast="36" xr6:coauthVersionMax="36" xr10:uidLastSave="{00000000-0000-0000-0000-000000000000}"/>
  <bookViews>
    <workbookView xWindow="0" yWindow="0" windowWidth="13224" windowHeight="6096" activeTab="2" xr2:uid="{897D8EA0-4FB1-4019-897A-A104CF42E5D5}"/>
  </bookViews>
  <sheets>
    <sheet name="Exercise 1" sheetId="1" r:id="rId1"/>
    <sheet name="Exercise 2" sheetId="2" r:id="rId2"/>
    <sheet name="Exercis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D13" i="3"/>
  <c r="E13" i="3"/>
  <c r="C13" i="3"/>
  <c r="D12" i="3"/>
  <c r="E12" i="3"/>
  <c r="C12" i="3"/>
  <c r="G3" i="3" l="1"/>
  <c r="G4" i="3"/>
  <c r="G5" i="3"/>
  <c r="G6" i="3"/>
  <c r="F3" i="3"/>
  <c r="F4" i="3"/>
  <c r="F5" i="3"/>
  <c r="F6" i="3"/>
  <c r="F2" i="3"/>
  <c r="D10" i="3"/>
  <c r="E10" i="3"/>
  <c r="C10" i="3"/>
  <c r="D9" i="3"/>
  <c r="E9" i="3"/>
  <c r="C9" i="3"/>
  <c r="D7" i="3"/>
  <c r="E7" i="3"/>
  <c r="C7" i="3"/>
  <c r="E3" i="1"/>
  <c r="G3" i="2"/>
  <c r="G4" i="2"/>
  <c r="G5" i="2"/>
  <c r="G6" i="2"/>
  <c r="G7" i="2"/>
  <c r="G8" i="2"/>
  <c r="G9" i="2"/>
  <c r="G2" i="2"/>
  <c r="F3" i="2"/>
  <c r="F4" i="2"/>
  <c r="F5" i="2"/>
  <c r="F6" i="2"/>
  <c r="F12" i="2" s="1"/>
  <c r="F7" i="2"/>
  <c r="F8" i="2"/>
  <c r="F9" i="2"/>
  <c r="F2" i="2"/>
  <c r="E3" i="2"/>
  <c r="E4" i="2"/>
  <c r="E5" i="2"/>
  <c r="E6" i="2"/>
  <c r="E7" i="2"/>
  <c r="E8" i="2"/>
  <c r="E9" i="2"/>
  <c r="E2" i="2"/>
  <c r="D14" i="2"/>
  <c r="E14" i="2"/>
  <c r="D13" i="2"/>
  <c r="E13" i="2"/>
  <c r="D12" i="2"/>
  <c r="E12" i="2"/>
  <c r="D11" i="2"/>
  <c r="E11" i="2"/>
  <c r="F11" i="2"/>
  <c r="D3" i="2"/>
  <c r="D4" i="2"/>
  <c r="D5" i="2"/>
  <c r="D6" i="2"/>
  <c r="D7" i="2"/>
  <c r="D8" i="2"/>
  <c r="D9" i="2"/>
  <c r="D2" i="2"/>
  <c r="C14" i="2"/>
  <c r="C13" i="2"/>
  <c r="C12" i="2"/>
  <c r="C11" i="2"/>
  <c r="F13" i="2" l="1"/>
  <c r="F14" i="2"/>
  <c r="D14" i="1"/>
  <c r="E14" i="1"/>
  <c r="C14" i="1"/>
  <c r="D13" i="1"/>
  <c r="E13" i="1"/>
  <c r="C13" i="1"/>
  <c r="D12" i="1"/>
  <c r="E12" i="1"/>
  <c r="C12" i="1"/>
  <c r="D11" i="1"/>
  <c r="E11" i="1"/>
  <c r="D10" i="1"/>
  <c r="E10" i="1"/>
  <c r="C11" i="1"/>
  <c r="C10" i="1"/>
  <c r="F4" i="1"/>
  <c r="F5" i="1"/>
  <c r="F6" i="1"/>
  <c r="F7" i="1"/>
  <c r="F8" i="1"/>
  <c r="F3" i="1"/>
  <c r="F14" i="1" s="1"/>
  <c r="E4" i="1"/>
  <c r="E5" i="1"/>
  <c r="E6" i="1"/>
  <c r="E7" i="1"/>
  <c r="E8" i="1"/>
  <c r="F10" i="1" l="1"/>
  <c r="F11" i="1"/>
  <c r="F12" i="1"/>
  <c r="F13" i="1"/>
</calcChain>
</file>

<file path=xl/sharedStrings.xml><?xml version="1.0" encoding="utf-8"?>
<sst xmlns="http://schemas.openxmlformats.org/spreadsheetml/2006/main" count="57" uniqueCount="56">
  <si>
    <t>Emp. No.</t>
  </si>
  <si>
    <t>Name</t>
  </si>
  <si>
    <t>Salary</t>
  </si>
  <si>
    <t>Sales Amount</t>
  </si>
  <si>
    <t>Commission</t>
  </si>
  <si>
    <t>Total Salary</t>
  </si>
  <si>
    <t>S101</t>
  </si>
  <si>
    <t>S102</t>
  </si>
  <si>
    <t>S103</t>
  </si>
  <si>
    <t>S112</t>
  </si>
  <si>
    <t>S107</t>
  </si>
  <si>
    <t>S110</t>
  </si>
  <si>
    <t>Ahmed</t>
  </si>
  <si>
    <t>Hassan</t>
  </si>
  <si>
    <t>Ali</t>
  </si>
  <si>
    <t>Waleed</t>
  </si>
  <si>
    <t>Mohammed</t>
  </si>
  <si>
    <t>Samir</t>
  </si>
  <si>
    <t>Totals</t>
  </si>
  <si>
    <t>Average</t>
  </si>
  <si>
    <t>Highest</t>
  </si>
  <si>
    <t>Lowest</t>
  </si>
  <si>
    <t>Count</t>
  </si>
  <si>
    <t>ITEM NO.</t>
  </si>
  <si>
    <t>NO. OF ITEMS</t>
  </si>
  <si>
    <t>ITEM PRICE</t>
  </si>
  <si>
    <t>TAX</t>
  </si>
  <si>
    <t>TOTAL PRICE  BEFORE TAX</t>
  </si>
  <si>
    <t>TOTAL PRICE AFTER TAX</t>
  </si>
  <si>
    <t xml:space="preserve">RATE </t>
  </si>
  <si>
    <t>Count of items</t>
  </si>
  <si>
    <t>Average of tax</t>
  </si>
  <si>
    <t>Min ITEM PRICE</t>
  </si>
  <si>
    <t>Max ITEM PRICE</t>
  </si>
  <si>
    <t>No</t>
  </si>
  <si>
    <t>City</t>
  </si>
  <si>
    <t>C001</t>
  </si>
  <si>
    <t>C002</t>
  </si>
  <si>
    <t>C003</t>
  </si>
  <si>
    <t>C004</t>
  </si>
  <si>
    <t>C005</t>
  </si>
  <si>
    <t>New York</t>
  </si>
  <si>
    <t>Los Angeles</t>
  </si>
  <si>
    <t>London</t>
  </si>
  <si>
    <t>Paris</t>
  </si>
  <si>
    <t>Munich</t>
  </si>
  <si>
    <t>Jan</t>
  </si>
  <si>
    <t>Feb</t>
  </si>
  <si>
    <t>Mar</t>
  </si>
  <si>
    <t>Total Sales</t>
  </si>
  <si>
    <t>Cost</t>
  </si>
  <si>
    <t>Profit</t>
  </si>
  <si>
    <t>10% Bonus</t>
  </si>
  <si>
    <t>Total Sales greater than 30,000</t>
  </si>
  <si>
    <t>No Sales greater than 30,000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</si>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</sst>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Fill="1" applyBorder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 indent="7"/>
    </xf>
    <xf numFmtId="0" fontId="0" fillId="0" borderId="0" xfId="0" applyFill="1" applyBorder="1" applyAlignment="1">
      <alignment horizontal="right"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Sales in each 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'Exercise 3'!$G$1</c:f>
              <c:strCache>
                <c:ptCount val="1"/>
                <c:pt idx="0">
                  <c:v>Maximum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'Exercise 3'!$B$2:$B$6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3'!$G$2:$G$6</c:f>
              <c:numCache>
                <c:formatCode>[$$-1009]#,##0.00</c:formatCode>
                <c:ptCount val="5"/>
                <c:pt idx="0">
                  <c:v>29000</c:v>
                </c:pt>
                <c:pt idx="1">
                  <c:v>43000</c:v>
                </c:pt>
                <c:pt idx="2">
                  <c:v>22000</c:v>
                </c:pt>
                <c:pt idx="3">
                  <c:v>35000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B-462B-9D69-3E238F65989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and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'Exercise 3'!$C$1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'Exercise 3'!$B$2:$B$6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3'!$C$2:$C$6</c:f>
              <c:numCache>
                <c:formatCode>[$$-1009]#,##0.00</c:formatCode>
                <c:ptCount val="5"/>
                <c:pt idx="0">
                  <c:v>22000</c:v>
                </c:pt>
                <c:pt idx="1">
                  <c:v>42000</c:v>
                </c:pt>
                <c:pt idx="2">
                  <c:v>18000</c:v>
                </c:pt>
                <c:pt idx="3">
                  <c:v>35000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3-483F-B074-5F2C85250B42}"/>
            </c:ext>
          </c:extLst>
        </c:ser>
        <c:ser>
          <c:idx val="1"/>
          <c:order val="1"/>
          <c:tx>
            <c:strRef>
              <c:f>'Exercise 3'!$D$1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'Exercise 3'!$B$2:$B$6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3'!$D$2:$D$6</c:f>
              <c:numCache>
                <c:formatCode>[$$-1009]#,##0.00</c:formatCode>
                <c:ptCount val="5"/>
                <c:pt idx="0">
                  <c:v>29000</c:v>
                </c:pt>
                <c:pt idx="1">
                  <c:v>39000</c:v>
                </c:pt>
                <c:pt idx="2">
                  <c:v>20000</c:v>
                </c:pt>
                <c:pt idx="3">
                  <c:v>26000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3-483F-B074-5F2C85250B42}"/>
            </c:ext>
          </c:extLst>
        </c:ser>
        <c:ser>
          <c:idx val="2"/>
          <c:order val="2"/>
          <c:tx>
            <c:strRef>
              <c:f>'Exercise 3'!$E$1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'Exercise 3'!$B$2:$B$6</c:f>
              <c:strCache>
                <c:ptCount val="5"/>
                <c:pt idx="0">
                  <c:v>New York</c:v>
                </c:pt>
                <c:pt idx="1">
                  <c:v>Los Angeles</c:v>
                </c:pt>
                <c:pt idx="2">
                  <c:v>London</c:v>
                </c:pt>
                <c:pt idx="3">
                  <c:v>Paris</c:v>
                </c:pt>
                <c:pt idx="4">
                  <c:v>Munich</c:v>
                </c:pt>
              </c:strCache>
            </c:strRef>
          </c:cat>
          <c:val>
            <c:numRef>
              <c:f>'Exercise 3'!$E$2:$E$6</c:f>
              <c:numCache>
                <c:formatCode>[$$-1009]#,##0.00</c:formatCode>
                <c:ptCount val="5"/>
                <c:pt idx="0">
                  <c:v>19000</c:v>
                </c:pt>
                <c:pt idx="1">
                  <c:v>43000</c:v>
                </c:pt>
                <c:pt idx="2">
                  <c:v>22000</c:v>
                </c:pt>
                <c:pt idx="3">
                  <c:v>31000</c:v>
                </c:pt>
                <c:pt idx="4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3-483F-B074-5F2C8525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4438895"/>
        <c:axId val="857954063"/>
        <c:axId val="0"/>
      </c:bar3DChart>
      <c:catAx>
        <c:axId val="97443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54063"/>
        <c:crosses val="autoZero"/>
        <c:auto val="1"/>
        <c:lblAlgn val="ctr"/>
        <c:lblOffset val="100"/>
        <c:noMultiLvlLbl val="0"/>
      </c:catAx>
      <c:valAx>
        <c:axId val="85795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10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3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640080</xdr:colOff>
      <xdr:row>14</xdr:row>
      <xdr:rowOff>179070</xdr:rowOff>
    </xdr:from>
    <xdr:to>
      <xdr:col>11</xdr:col>
      <xdr:colOff>464820</xdr:colOff>
      <xdr:row>29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0AE7E9-F2C1-459E-80FC-89DF61D29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14</xdr:row>
      <xdr:rowOff>179070</xdr:rowOff>
    </xdr:from>
    <xdr:to>
      <xdr:col>4</xdr:col>
      <xdr:colOff>640080</xdr:colOff>
      <xdr:row>29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9E36A8-D911-461C-B511-42BA66DC5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9D85-598F-4E3C-BE4D-AF27AD5AA161}">
  <dimension ref="A2:F14"/>
  <sheetViews>
    <sheetView view="pageLayout" zoomScale="62" zoomScaleNormal="70" zoomScalePageLayoutView="62" workbookViewId="0">
      <selection activeCell="F22" sqref="F22"/>
    </sheetView>
  </sheetViews>
  <sheetFormatPr defaultRowHeight="14.4" x14ac:dyDescent="0.3"/>
  <cols>
    <col min="2" max="2" width="11.33203125" bestFit="1" customWidth="1"/>
    <col min="3" max="3" width="9.77734375" bestFit="1" customWidth="1"/>
    <col min="4" max="4" width="12.77734375" bestFit="1" customWidth="1"/>
    <col min="5" max="5" width="11.8867187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12</v>
      </c>
      <c r="C3" s="1">
        <v>1600</v>
      </c>
      <c r="D3" s="1">
        <v>2500</v>
      </c>
      <c r="E3" s="1">
        <f>D3*2%</f>
        <v>50</v>
      </c>
      <c r="F3" s="1">
        <f>C3+E3</f>
        <v>1650</v>
      </c>
    </row>
    <row r="4" spans="1:6" x14ac:dyDescent="0.3">
      <c r="A4" t="s">
        <v>7</v>
      </c>
      <c r="B4" t="s">
        <v>13</v>
      </c>
      <c r="C4" s="1">
        <v>1800</v>
      </c>
      <c r="D4" s="1">
        <v>3000</v>
      </c>
      <c r="E4" s="1">
        <f t="shared" ref="E4:E8" si="0">D4*0.02</f>
        <v>60</v>
      </c>
      <c r="F4" s="1">
        <f t="shared" ref="F4:F8" si="1">C4+E4</f>
        <v>1860</v>
      </c>
    </row>
    <row r="5" spans="1:6" x14ac:dyDescent="0.3">
      <c r="A5" t="s">
        <v>9</v>
      </c>
      <c r="B5" t="s">
        <v>14</v>
      </c>
      <c r="C5" s="1">
        <v>1500</v>
      </c>
      <c r="D5" s="1">
        <v>2200</v>
      </c>
      <c r="E5" s="1">
        <f t="shared" si="0"/>
        <v>44</v>
      </c>
      <c r="F5" s="1">
        <f t="shared" si="1"/>
        <v>1544</v>
      </c>
    </row>
    <row r="6" spans="1:6" x14ac:dyDescent="0.3">
      <c r="A6" t="s">
        <v>10</v>
      </c>
      <c r="B6" t="s">
        <v>15</v>
      </c>
      <c r="C6" s="1">
        <v>2000</v>
      </c>
      <c r="D6" s="1">
        <v>4500</v>
      </c>
      <c r="E6" s="1">
        <f t="shared" si="0"/>
        <v>90</v>
      </c>
      <c r="F6" s="1">
        <f t="shared" si="1"/>
        <v>2090</v>
      </c>
    </row>
    <row r="7" spans="1:6" x14ac:dyDescent="0.3">
      <c r="A7" t="s">
        <v>11</v>
      </c>
      <c r="B7" t="s">
        <v>16</v>
      </c>
      <c r="C7" s="1">
        <v>1700</v>
      </c>
      <c r="D7" s="1">
        <v>3500</v>
      </c>
      <c r="E7" s="1">
        <f t="shared" si="0"/>
        <v>70</v>
      </c>
      <c r="F7" s="1">
        <f t="shared" si="1"/>
        <v>1770</v>
      </c>
    </row>
    <row r="8" spans="1:6" x14ac:dyDescent="0.3">
      <c r="A8" t="s">
        <v>8</v>
      </c>
      <c r="B8" t="s">
        <v>17</v>
      </c>
      <c r="C8" s="1">
        <v>1600</v>
      </c>
      <c r="D8" s="1">
        <v>2500</v>
      </c>
      <c r="E8" s="1">
        <f t="shared" si="0"/>
        <v>50</v>
      </c>
      <c r="F8" s="1">
        <f t="shared" si="1"/>
        <v>1650</v>
      </c>
    </row>
    <row r="9" spans="1:6" x14ac:dyDescent="0.3">
      <c r="C9" s="1"/>
      <c r="D9" s="1"/>
      <c r="E9" s="1"/>
      <c r="F9" s="1"/>
    </row>
    <row r="10" spans="1:6" x14ac:dyDescent="0.3">
      <c r="B10" t="s">
        <v>18</v>
      </c>
      <c r="C10" s="1">
        <f>SUM(C3:C8)</f>
        <v>10200</v>
      </c>
      <c r="D10" s="1">
        <f t="shared" ref="D10:F10" si="2">SUM(D3:D8)</f>
        <v>18200</v>
      </c>
      <c r="E10" s="1">
        <f t="shared" si="2"/>
        <v>364</v>
      </c>
      <c r="F10" s="1">
        <f t="shared" si="2"/>
        <v>10564</v>
      </c>
    </row>
    <row r="11" spans="1:6" x14ac:dyDescent="0.3">
      <c r="B11" t="s">
        <v>19</v>
      </c>
      <c r="C11" s="1">
        <f>AVERAGE(C3:C8)</f>
        <v>1700</v>
      </c>
      <c r="D11" s="1">
        <f t="shared" ref="D11:F11" si="3">AVERAGE(D3:D8)</f>
        <v>3033.3333333333335</v>
      </c>
      <c r="E11" s="1">
        <f t="shared" si="3"/>
        <v>60.666666666666664</v>
      </c>
      <c r="F11" s="1">
        <f t="shared" si="3"/>
        <v>1760.6666666666667</v>
      </c>
    </row>
    <row r="12" spans="1:6" x14ac:dyDescent="0.3">
      <c r="B12" t="s">
        <v>20</v>
      </c>
      <c r="C12" s="1">
        <f>MAX(C3:C8)</f>
        <v>2000</v>
      </c>
      <c r="D12" s="1">
        <f t="shared" ref="D12:F12" si="4">MAX(D3:D8)</f>
        <v>4500</v>
      </c>
      <c r="E12" s="1">
        <f t="shared" si="4"/>
        <v>90</v>
      </c>
      <c r="F12" s="1">
        <f t="shared" si="4"/>
        <v>2090</v>
      </c>
    </row>
    <row r="13" spans="1:6" x14ac:dyDescent="0.3">
      <c r="B13" t="s">
        <v>21</v>
      </c>
      <c r="C13" s="1">
        <f>MIN(C3:C8)</f>
        <v>1500</v>
      </c>
      <c r="D13" s="1">
        <f t="shared" ref="D13:F13" si="5">MIN(D3:D8)</f>
        <v>2200</v>
      </c>
      <c r="E13" s="1">
        <f t="shared" si="5"/>
        <v>44</v>
      </c>
      <c r="F13" s="1">
        <f t="shared" si="5"/>
        <v>1544</v>
      </c>
    </row>
    <row r="14" spans="1:6" x14ac:dyDescent="0.3">
      <c r="B14" t="s">
        <v>22</v>
      </c>
      <c r="C14" s="1">
        <f>COUNT(C3:C8)</f>
        <v>6</v>
      </c>
      <c r="D14" s="1">
        <f t="shared" ref="D14:F14" si="6">COUNT(D3:D8)</f>
        <v>6</v>
      </c>
      <c r="E14" s="1">
        <f t="shared" si="6"/>
        <v>6</v>
      </c>
      <c r="F14" s="1">
        <f t="shared" si="6"/>
        <v>6</v>
      </c>
    </row>
  </sheetData>
  <pageMargins left="0.7" right="0.7" top="0.75" bottom="0.75" header="0.3" footer="0.3"/>
  <pageSetup paperSize="9" orientation="portrait" r:id="rId1"/>
  <headerFooter>
    <oddHeader>&amp;LEdifon Emmanuel&amp;C&amp;P&amp;RENG1905342</oddHeader>
    <oddFooter>&amp;L&amp;D&amp;R&amp;T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262A-39CB-4733-968D-6ABCD52BF800}">
  <dimension ref="A1:G14"/>
  <sheetViews>
    <sheetView workbookViewId="0">
      <selection activeCell="G17" sqref="G17"/>
    </sheetView>
  </sheetViews>
  <sheetFormatPr defaultRowHeight="14.4" x14ac:dyDescent="0.3"/>
  <cols>
    <col min="2" max="2" width="12.44140625" bestFit="1" customWidth="1"/>
    <col min="3" max="3" width="10.44140625" bestFit="1" customWidth="1"/>
    <col min="5" max="5" width="22.77734375" bestFit="1" customWidth="1"/>
    <col min="6" max="6" width="20.88671875" bestFit="1" customWidth="1"/>
    <col min="7" max="7" width="11.88671875" bestFit="1" customWidth="1"/>
  </cols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100</v>
      </c>
      <c r="B2">
        <v>115</v>
      </c>
      <c r="C2">
        <v>30</v>
      </c>
      <c r="D2">
        <f>IF(C2&lt;100, 50, 100)</f>
        <v>50</v>
      </c>
      <c r="E2">
        <f>B2*C2</f>
        <v>3450</v>
      </c>
      <c r="F2">
        <f>E2+D2</f>
        <v>3500</v>
      </c>
      <c r="G2" t="str">
        <f>IF(F2&gt;3500, "HIGH", "REASONABLE")</f>
        <v>REASONABLE</v>
      </c>
    </row>
    <row r="3" spans="1:7" x14ac:dyDescent="0.3">
      <c r="A3">
        <v>101</v>
      </c>
      <c r="B3">
        <v>256</v>
      </c>
      <c r="C3">
        <v>12</v>
      </c>
      <c r="D3">
        <f t="shared" ref="D3:D9" si="0">IF(C3&lt;100, 50, 100)</f>
        <v>50</v>
      </c>
      <c r="E3">
        <f t="shared" ref="E3:E9" si="1">B3*C3</f>
        <v>3072</v>
      </c>
      <c r="F3">
        <f t="shared" ref="F3:F9" si="2">E3+D3</f>
        <v>3122</v>
      </c>
      <c r="G3" t="str">
        <f t="shared" ref="G3:G9" si="3">IF(F3&gt;3500, "HIGH", "REASONABLE")</f>
        <v>REASONABLE</v>
      </c>
    </row>
    <row r="4" spans="1:7" x14ac:dyDescent="0.3">
      <c r="B4">
        <v>49</v>
      </c>
      <c r="C4">
        <v>56</v>
      </c>
      <c r="D4">
        <f t="shared" si="0"/>
        <v>50</v>
      </c>
      <c r="E4">
        <f t="shared" si="1"/>
        <v>2744</v>
      </c>
      <c r="F4">
        <f t="shared" si="2"/>
        <v>2794</v>
      </c>
      <c r="G4" t="str">
        <f t="shared" si="3"/>
        <v>REASONABLE</v>
      </c>
    </row>
    <row r="5" spans="1:7" x14ac:dyDescent="0.3">
      <c r="B5">
        <v>23</v>
      </c>
      <c r="C5">
        <v>150</v>
      </c>
      <c r="D5">
        <f t="shared" si="0"/>
        <v>100</v>
      </c>
      <c r="E5">
        <f t="shared" si="1"/>
        <v>3450</v>
      </c>
      <c r="F5">
        <f t="shared" si="2"/>
        <v>3550</v>
      </c>
      <c r="G5" t="str">
        <f t="shared" si="3"/>
        <v>HIGH</v>
      </c>
    </row>
    <row r="6" spans="1:7" x14ac:dyDescent="0.3">
      <c r="B6">
        <v>840</v>
      </c>
      <c r="C6">
        <v>5</v>
      </c>
      <c r="D6">
        <f t="shared" si="0"/>
        <v>50</v>
      </c>
      <c r="E6">
        <f t="shared" si="1"/>
        <v>4200</v>
      </c>
      <c r="F6">
        <f t="shared" si="2"/>
        <v>4250</v>
      </c>
      <c r="G6" t="str">
        <f t="shared" si="3"/>
        <v>HIGH</v>
      </c>
    </row>
    <row r="7" spans="1:7" x14ac:dyDescent="0.3">
      <c r="B7">
        <v>200</v>
      </c>
      <c r="C7">
        <v>56</v>
      </c>
      <c r="D7">
        <f t="shared" si="0"/>
        <v>50</v>
      </c>
      <c r="E7">
        <f t="shared" si="1"/>
        <v>11200</v>
      </c>
      <c r="F7">
        <f t="shared" si="2"/>
        <v>11250</v>
      </c>
      <c r="G7" t="str">
        <f t="shared" si="3"/>
        <v>HIGH</v>
      </c>
    </row>
    <row r="8" spans="1:7" x14ac:dyDescent="0.3">
      <c r="B8">
        <v>294</v>
      </c>
      <c r="C8">
        <v>300</v>
      </c>
      <c r="D8">
        <f t="shared" si="0"/>
        <v>100</v>
      </c>
      <c r="E8">
        <f t="shared" si="1"/>
        <v>88200</v>
      </c>
      <c r="F8">
        <f t="shared" si="2"/>
        <v>88300</v>
      </c>
      <c r="G8" t="str">
        <f t="shared" si="3"/>
        <v>HIGH</v>
      </c>
    </row>
    <row r="9" spans="1:7" x14ac:dyDescent="0.3">
      <c r="B9">
        <v>4</v>
      </c>
      <c r="C9">
        <v>90</v>
      </c>
      <c r="D9">
        <f t="shared" si="0"/>
        <v>50</v>
      </c>
      <c r="E9">
        <f t="shared" si="1"/>
        <v>360</v>
      </c>
      <c r="F9">
        <f t="shared" si="2"/>
        <v>410</v>
      </c>
      <c r="G9" t="str">
        <f t="shared" si="3"/>
        <v>REASONABLE</v>
      </c>
    </row>
    <row r="11" spans="1:7" x14ac:dyDescent="0.3">
      <c r="A11" t="s">
        <v>30</v>
      </c>
      <c r="C11">
        <f>COUNT(C2:C9)</f>
        <v>8</v>
      </c>
      <c r="D11">
        <f t="shared" ref="D11:F11" si="4">COUNT(D2:D9)</f>
        <v>8</v>
      </c>
      <c r="E11">
        <f t="shared" si="4"/>
        <v>8</v>
      </c>
      <c r="F11">
        <f t="shared" si="4"/>
        <v>8</v>
      </c>
    </row>
    <row r="12" spans="1:7" x14ac:dyDescent="0.3">
      <c r="A12" t="s">
        <v>31</v>
      </c>
      <c r="C12">
        <f>AVERAGE(C2:C9)</f>
        <v>87.375</v>
      </c>
      <c r="D12">
        <f t="shared" ref="D12:F12" si="5">AVERAGE(D2:D9)</f>
        <v>62.5</v>
      </c>
      <c r="E12">
        <f t="shared" si="5"/>
        <v>14584.5</v>
      </c>
      <c r="F12">
        <f t="shared" si="5"/>
        <v>14647</v>
      </c>
    </row>
    <row r="13" spans="1:7" x14ac:dyDescent="0.3">
      <c r="A13" t="s">
        <v>32</v>
      </c>
      <c r="B13" s="2"/>
      <c r="C13">
        <f>MIN(C2:C9)</f>
        <v>5</v>
      </c>
      <c r="D13">
        <f t="shared" ref="D13:F13" si="6">MIN(D2:D9)</f>
        <v>50</v>
      </c>
      <c r="E13">
        <f t="shared" si="6"/>
        <v>360</v>
      </c>
      <c r="F13">
        <f t="shared" si="6"/>
        <v>410</v>
      </c>
    </row>
    <row r="14" spans="1:7" x14ac:dyDescent="0.3">
      <c r="A14" s="2" t="s">
        <v>33</v>
      </c>
      <c r="C14">
        <f>MAX(C2:C9)</f>
        <v>300</v>
      </c>
      <c r="D14">
        <f t="shared" ref="D14:F14" si="7">MAX(D2:D9)</f>
        <v>100</v>
      </c>
      <c r="E14">
        <f t="shared" si="7"/>
        <v>88200</v>
      </c>
      <c r="F14">
        <f t="shared" si="7"/>
        <v>88300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C0F-42A0-4882-977E-1971C63367E7}">
  <dimension ref="A1:J13"/>
  <sheetViews>
    <sheetView tabSelected="1" workbookViewId="0">
      <selection activeCell="I33" sqref="I33"/>
    </sheetView>
  </sheetViews>
  <sheetFormatPr defaultRowHeight="14.4" x14ac:dyDescent="0.3"/>
  <cols>
    <col min="2" max="2" width="26.5546875" bestFit="1" customWidth="1"/>
    <col min="3" max="5" width="11" bestFit="1" customWidth="1"/>
    <col min="6" max="7" width="10" bestFit="1" customWidth="1"/>
    <col min="9" max="9" width="10.44140625" bestFit="1" customWidth="1"/>
    <col min="10" max="10" width="10" bestFit="1" customWidth="1"/>
  </cols>
  <sheetData>
    <row r="1" spans="1:10" x14ac:dyDescent="0.3">
      <c r="A1" t="s">
        <v>34</v>
      </c>
      <c r="B1" t="s">
        <v>35</v>
      </c>
      <c r="C1" s="3" t="s">
        <v>46</v>
      </c>
      <c r="D1" s="3" t="s">
        <v>47</v>
      </c>
      <c r="E1" s="3" t="s">
        <v>48</v>
      </c>
      <c r="F1" s="3" t="s">
        <v>19</v>
      </c>
      <c r="G1" s="3" t="s">
        <v>55</v>
      </c>
      <c r="J1" s="3"/>
    </row>
    <row r="2" spans="1:10" x14ac:dyDescent="0.3">
      <c r="A2" t="s">
        <v>36</v>
      </c>
      <c r="B2" t="s">
        <v>41</v>
      </c>
      <c r="C2" s="4">
        <v>22000</v>
      </c>
      <c r="D2" s="4">
        <v>29000</v>
      </c>
      <c r="E2" s="4">
        <v>19000</v>
      </c>
      <c r="F2" s="4">
        <f>AVERAGE(C2:E2)</f>
        <v>23333.333333333332</v>
      </c>
      <c r="G2" s="8">
        <f>MAX(C2:E2)</f>
        <v>29000</v>
      </c>
      <c r="J2" s="4"/>
    </row>
    <row r="3" spans="1:10" x14ac:dyDescent="0.3">
      <c r="A3" t="s">
        <v>37</v>
      </c>
      <c r="B3" t="s">
        <v>42</v>
      </c>
      <c r="C3" s="4">
        <v>42000</v>
      </c>
      <c r="D3" s="4">
        <v>39000</v>
      </c>
      <c r="E3" s="4">
        <v>43000</v>
      </c>
      <c r="F3" s="4">
        <f t="shared" ref="F3:F6" si="0">AVERAGE(C3:E3)</f>
        <v>41333.333333333336</v>
      </c>
      <c r="G3" s="8">
        <f t="shared" ref="G3:G6" si="1">MAX(C3:E3)</f>
        <v>43000</v>
      </c>
      <c r="J3" s="4"/>
    </row>
    <row r="4" spans="1:10" x14ac:dyDescent="0.3">
      <c r="A4" t="s">
        <v>38</v>
      </c>
      <c r="B4" t="s">
        <v>43</v>
      </c>
      <c r="C4" s="4">
        <v>18000</v>
      </c>
      <c r="D4" s="4">
        <v>20000</v>
      </c>
      <c r="E4" s="4">
        <v>22000</v>
      </c>
      <c r="F4" s="4">
        <f t="shared" si="0"/>
        <v>20000</v>
      </c>
      <c r="G4" s="8">
        <f t="shared" si="1"/>
        <v>22000</v>
      </c>
      <c r="J4" s="4"/>
    </row>
    <row r="5" spans="1:10" x14ac:dyDescent="0.3">
      <c r="A5" t="s">
        <v>39</v>
      </c>
      <c r="B5" t="s">
        <v>44</v>
      </c>
      <c r="C5" s="4">
        <v>35000</v>
      </c>
      <c r="D5" s="4">
        <v>26000</v>
      </c>
      <c r="E5" s="4">
        <v>31000</v>
      </c>
      <c r="F5" s="4">
        <f t="shared" si="0"/>
        <v>30666.666666666668</v>
      </c>
      <c r="G5" s="8">
        <f t="shared" si="1"/>
        <v>35000</v>
      </c>
      <c r="J5" s="4"/>
    </row>
    <row r="6" spans="1:10" x14ac:dyDescent="0.3">
      <c r="A6" t="s">
        <v>40</v>
      </c>
      <c r="B6" t="s">
        <v>45</v>
      </c>
      <c r="C6" s="4">
        <v>12000</v>
      </c>
      <c r="D6" s="4">
        <v>15000</v>
      </c>
      <c r="E6" s="4">
        <v>13000</v>
      </c>
      <c r="F6" s="4">
        <f t="shared" si="0"/>
        <v>13333.333333333334</v>
      </c>
      <c r="G6" s="8">
        <f t="shared" si="1"/>
        <v>15000</v>
      </c>
      <c r="J6" s="4"/>
    </row>
    <row r="7" spans="1:10" ht="14.4" customHeight="1" x14ac:dyDescent="0.3">
      <c r="A7" s="5"/>
      <c r="B7" s="5" t="s">
        <v>49</v>
      </c>
      <c r="C7" s="4">
        <f>SUM(C2:C6)</f>
        <v>129000</v>
      </c>
      <c r="D7" s="4">
        <f t="shared" ref="D7:E7" si="2">SUM(D2:D6)</f>
        <v>129000</v>
      </c>
      <c r="E7" s="4">
        <f t="shared" si="2"/>
        <v>128000</v>
      </c>
    </row>
    <row r="8" spans="1:10" x14ac:dyDescent="0.3">
      <c r="A8" s="5"/>
      <c r="B8" s="5" t="s">
        <v>50</v>
      </c>
      <c r="C8" s="4">
        <v>83000</v>
      </c>
      <c r="D8" s="4">
        <v>84000</v>
      </c>
      <c r="E8" s="4">
        <v>43000</v>
      </c>
    </row>
    <row r="9" spans="1:10" x14ac:dyDescent="0.3">
      <c r="A9" s="5"/>
      <c r="B9" s="5" t="s">
        <v>51</v>
      </c>
      <c r="C9" s="4">
        <f>C7-C8</f>
        <v>46000</v>
      </c>
      <c r="D9" s="4">
        <f t="shared" ref="D9:E9" si="3">D7-D8</f>
        <v>45000</v>
      </c>
      <c r="E9" s="4">
        <f t="shared" si="3"/>
        <v>85000</v>
      </c>
    </row>
    <row r="10" spans="1:10" ht="14.4" customHeight="1" x14ac:dyDescent="0.3">
      <c r="A10" s="5"/>
      <c r="B10" s="5" t="s">
        <v>52</v>
      </c>
      <c r="C10" s="4">
        <f>C9*10%</f>
        <v>4600</v>
      </c>
      <c r="D10" s="4">
        <f t="shared" ref="D10:E10" si="4">D9*10%</f>
        <v>4500</v>
      </c>
      <c r="E10" s="4">
        <f t="shared" si="4"/>
        <v>8500</v>
      </c>
    </row>
    <row r="11" spans="1:10" x14ac:dyDescent="0.3">
      <c r="A11" s="6"/>
      <c r="B11" s="6"/>
    </row>
    <row r="12" spans="1:10" ht="14.4" customHeight="1" x14ac:dyDescent="0.3">
      <c r="A12" s="7"/>
      <c r="B12" s="7" t="s">
        <v>53</v>
      </c>
      <c r="C12">
        <f>SUMIF(C2:C6, "&gt; 30000")</f>
        <v>77000</v>
      </c>
      <c r="D12">
        <f t="shared" ref="D12:E12" si="5">SUMIF(D2:D6, "&gt; 30000")</f>
        <v>39000</v>
      </c>
      <c r="E12">
        <f t="shared" si="5"/>
        <v>74000</v>
      </c>
    </row>
    <row r="13" spans="1:10" x14ac:dyDescent="0.3">
      <c r="B13" s="7" t="s">
        <v>54</v>
      </c>
      <c r="C13">
        <f>COUNTIF(C2:C6, "&gt; 30000")</f>
        <v>2</v>
      </c>
      <c r="D13">
        <f t="shared" ref="D13:E13" si="6">COUNTIF(D2:D6, "&gt; 30000")</f>
        <v>1</v>
      </c>
      <c r="E13">
        <f t="shared" si="6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2024-01-05T10:44:32Z</dcterms:created>
  <dcterms:modified xsi:type="dcterms:W3CDTF">2024-01-06T16:24:51Z</dcterms:modified>
</cp:coreProperties>
</file>